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60" windowWidth="19200" windowHeight="11865"/>
  </bookViews>
  <sheets>
    <sheet name="1R서사시" sheetId="6" r:id="rId1"/>
    <sheet name="2R그리스로마신화" sheetId="7" r:id="rId2"/>
    <sheet name="3R그리스비극전집" sheetId="8" r:id="rId3"/>
    <sheet name="4R단테신곡" sheetId="9" r:id="rId4"/>
    <sheet name="종합진도" sheetId="2" r:id="rId5"/>
    <sheet name="트리플목차" sheetId="3" r:id="rId6"/>
    <sheet name="Sheet1" sheetId="10" r:id="rId7"/>
  </sheets>
  <calcPr calcId="125725"/>
</workbook>
</file>

<file path=xl/calcChain.xml><?xml version="1.0" encoding="utf-8"?>
<calcChain xmlns="http://schemas.openxmlformats.org/spreadsheetml/2006/main">
  <c r="U23" i="6"/>
  <c r="AA23" i="9"/>
  <c r="AA24" s="1"/>
  <c r="T23"/>
  <c r="T24" s="1"/>
  <c r="M23"/>
  <c r="M24" s="1"/>
  <c r="F21"/>
  <c r="D20"/>
  <c r="F20" s="1"/>
  <c r="D19"/>
  <c r="F19" s="1"/>
  <c r="D18"/>
  <c r="F18" s="1"/>
  <c r="D17"/>
  <c r="F17" s="1"/>
  <c r="F16"/>
  <c r="D16"/>
  <c r="F15"/>
  <c r="D14"/>
  <c r="F14" s="1"/>
  <c r="D13"/>
  <c r="F13" s="1"/>
  <c r="D12"/>
  <c r="F12" s="1"/>
  <c r="F11"/>
  <c r="D11"/>
  <c r="AB10"/>
  <c r="D10"/>
  <c r="F10" s="1"/>
  <c r="D9"/>
  <c r="F9" s="1"/>
  <c r="D8"/>
  <c r="F8" s="1"/>
  <c r="D7"/>
  <c r="F7" s="1"/>
  <c r="F6"/>
  <c r="AB10" i="8"/>
  <c r="AA23"/>
  <c r="AA24" s="1"/>
  <c r="T23"/>
  <c r="T24" s="1"/>
  <c r="M23"/>
  <c r="M24" s="1"/>
  <c r="F21"/>
  <c r="D20"/>
  <c r="F20" s="1"/>
  <c r="D19"/>
  <c r="F19" s="1"/>
  <c r="D18"/>
  <c r="F18" s="1"/>
  <c r="F17"/>
  <c r="D17"/>
  <c r="F16"/>
  <c r="D16"/>
  <c r="F15"/>
  <c r="D14"/>
  <c r="F14" s="1"/>
  <c r="D13"/>
  <c r="F13" s="1"/>
  <c r="D12"/>
  <c r="F12" s="1"/>
  <c r="D11"/>
  <c r="F11" s="1"/>
  <c r="D10"/>
  <c r="F10" s="1"/>
  <c r="D9"/>
  <c r="F9" s="1"/>
  <c r="D8"/>
  <c r="F8" s="1"/>
  <c r="D7"/>
  <c r="F7" s="1"/>
  <c r="F6"/>
  <c r="U12" i="7"/>
  <c r="M47"/>
  <c r="T46"/>
  <c r="T47" s="1"/>
  <c r="M46"/>
  <c r="F44"/>
  <c r="F43"/>
  <c r="D43"/>
  <c r="F42"/>
  <c r="D42"/>
  <c r="F41"/>
  <c r="D41"/>
  <c r="F40"/>
  <c r="D40"/>
  <c r="F39"/>
  <c r="D39"/>
  <c r="F38"/>
  <c r="D37"/>
  <c r="F37" s="1"/>
  <c r="D36"/>
  <c r="F36" s="1"/>
  <c r="D35"/>
  <c r="F35" s="1"/>
  <c r="D34"/>
  <c r="F34" s="1"/>
  <c r="D33"/>
  <c r="F33" s="1"/>
  <c r="D32"/>
  <c r="F32" s="1"/>
  <c r="D31"/>
  <c r="F31" s="1"/>
  <c r="D30"/>
  <c r="F30" s="1"/>
  <c r="F46" s="1"/>
  <c r="F47" s="1"/>
  <c r="F29"/>
  <c r="T24"/>
  <c r="T23"/>
  <c r="M23"/>
  <c r="M24" s="1"/>
  <c r="F21"/>
  <c r="D20"/>
  <c r="F20" s="1"/>
  <c r="D19"/>
  <c r="F19" s="1"/>
  <c r="D18"/>
  <c r="F18" s="1"/>
  <c r="D17"/>
  <c r="F17" s="1"/>
  <c r="D16"/>
  <c r="F16" s="1"/>
  <c r="F15"/>
  <c r="F14"/>
  <c r="D14"/>
  <c r="F13"/>
  <c r="D13"/>
  <c r="F12"/>
  <c r="D12"/>
  <c r="F11"/>
  <c r="D11"/>
  <c r="F10"/>
  <c r="D10"/>
  <c r="F9"/>
  <c r="D9"/>
  <c r="F8"/>
  <c r="D8"/>
  <c r="F7"/>
  <c r="D7"/>
  <c r="F6"/>
  <c r="F23" s="1"/>
  <c r="T45" i="6"/>
  <c r="T46" s="1"/>
  <c r="M45"/>
  <c r="M46" s="1"/>
  <c r="F45"/>
  <c r="F46" s="1"/>
  <c r="T23"/>
  <c r="T24" s="1"/>
  <c r="M23"/>
  <c r="M24" s="1"/>
  <c r="F21"/>
  <c r="F20"/>
  <c r="D20"/>
  <c r="F19"/>
  <c r="D19"/>
  <c r="F18"/>
  <c r="D18"/>
  <c r="F17"/>
  <c r="D17"/>
  <c r="F16"/>
  <c r="D16"/>
  <c r="F15"/>
  <c r="D14"/>
  <c r="F14" s="1"/>
  <c r="D13"/>
  <c r="F13" s="1"/>
  <c r="D12"/>
  <c r="F12" s="1"/>
  <c r="D11"/>
  <c r="F11" s="1"/>
  <c r="D10"/>
  <c r="F10" s="1"/>
  <c r="D9"/>
  <c r="F9" s="1"/>
  <c r="D8"/>
  <c r="F8" s="1"/>
  <c r="D7"/>
  <c r="F7" s="1"/>
  <c r="F6"/>
  <c r="R1"/>
  <c r="C49" i="2"/>
  <c r="C48"/>
  <c r="C47"/>
  <c r="C46"/>
  <c r="C43"/>
  <c r="C44"/>
  <c r="C45"/>
  <c r="C42"/>
  <c r="C41"/>
  <c r="C39"/>
  <c r="C40"/>
  <c r="C37"/>
  <c r="C38"/>
  <c r="C36"/>
  <c r="C35"/>
  <c r="C34"/>
  <c r="C32"/>
  <c r="C33"/>
  <c r="C31"/>
  <c r="C30"/>
  <c r="C29"/>
  <c r="C25"/>
  <c r="C26"/>
  <c r="C27"/>
  <c r="C28"/>
  <c r="C24"/>
  <c r="C19"/>
  <c r="C20"/>
  <c r="C21"/>
  <c r="C22"/>
  <c r="C23"/>
  <c r="C18"/>
  <c r="C17"/>
  <c r="C16"/>
  <c r="C15"/>
  <c r="C14"/>
  <c r="C13"/>
  <c r="C12"/>
  <c r="C11"/>
  <c r="C10"/>
  <c r="C9"/>
  <c r="C8"/>
  <c r="C6"/>
  <c r="C7"/>
  <c r="C5"/>
  <c r="C4"/>
  <c r="D4" s="1"/>
  <c r="F23" i="9" l="1"/>
  <c r="F24" s="1"/>
  <c r="F23" i="8"/>
  <c r="F24" s="1"/>
  <c r="F24" i="7"/>
  <c r="F23" i="6"/>
  <c r="E4" i="2"/>
  <c r="D5"/>
  <c r="F24" i="6" l="1"/>
  <c r="E5" i="2"/>
  <c r="D6"/>
  <c r="D7" l="1"/>
  <c r="E6"/>
  <c r="D8" l="1"/>
  <c r="E7"/>
  <c r="D9" l="1"/>
  <c r="E8"/>
  <c r="D10" l="1"/>
  <c r="E9"/>
  <c r="D11" l="1"/>
  <c r="E10"/>
  <c r="D12" l="1"/>
  <c r="E11"/>
  <c r="D13" l="1"/>
  <c r="E12"/>
  <c r="D14" l="1"/>
  <c r="E13"/>
  <c r="D15" l="1"/>
  <c r="E14"/>
  <c r="D16" l="1"/>
  <c r="E15"/>
  <c r="D17" l="1"/>
  <c r="E16"/>
  <c r="D18" l="1"/>
  <c r="E17"/>
  <c r="D19" l="1"/>
  <c r="E18"/>
  <c r="D20" l="1"/>
  <c r="E19"/>
  <c r="D21" l="1"/>
  <c r="E20"/>
  <c r="D22" l="1"/>
  <c r="E21"/>
  <c r="D23" l="1"/>
  <c r="E22"/>
  <c r="D24" l="1"/>
  <c r="E23"/>
  <c r="D25" l="1"/>
  <c r="E24"/>
  <c r="D26" l="1"/>
  <c r="E25"/>
  <c r="D27" l="1"/>
  <c r="E26"/>
  <c r="D28" l="1"/>
  <c r="E27"/>
  <c r="D29" l="1"/>
  <c r="D30" s="1"/>
  <c r="D31" s="1"/>
  <c r="E28"/>
  <c r="D32" l="1"/>
  <c r="E31"/>
  <c r="E29"/>
  <c r="E32" l="1"/>
  <c r="D33"/>
  <c r="E30"/>
  <c r="E33" l="1"/>
  <c r="D34"/>
  <c r="E34" l="1"/>
  <c r="D35"/>
  <c r="E35" l="1"/>
  <c r="D36"/>
  <c r="E36" l="1"/>
  <c r="D37"/>
  <c r="E37" l="1"/>
  <c r="D38"/>
  <c r="E38" l="1"/>
  <c r="D39"/>
  <c r="E39" l="1"/>
  <c r="D40"/>
  <c r="D41" s="1"/>
  <c r="D42" s="1"/>
  <c r="D43" s="1"/>
  <c r="D44" l="1"/>
  <c r="E43"/>
  <c r="E40"/>
  <c r="E42"/>
  <c r="D45" l="1"/>
  <c r="E44"/>
  <c r="E41"/>
  <c r="E45" l="1"/>
  <c r="D46"/>
  <c r="E46" l="1"/>
  <c r="D47"/>
  <c r="E47" l="1"/>
  <c r="D48"/>
  <c r="E48" l="1"/>
  <c r="D49"/>
  <c r="E49" l="1"/>
  <c r="G31"/>
</calcChain>
</file>

<file path=xl/sharedStrings.xml><?xml version="1.0" encoding="utf-8"?>
<sst xmlns="http://schemas.openxmlformats.org/spreadsheetml/2006/main" count="296" uniqueCount="113">
  <si>
    <t>No.</t>
    <phoneticPr fontId="1" type="noConversion"/>
  </si>
  <si>
    <t>일자</t>
    <phoneticPr fontId="1" type="noConversion"/>
  </si>
  <si>
    <t>시작</t>
    <phoneticPr fontId="1" type="noConversion"/>
  </si>
  <si>
    <t>끝</t>
    <phoneticPr fontId="1" type="noConversion"/>
  </si>
  <si>
    <t>페이지</t>
    <phoneticPr fontId="1" type="noConversion"/>
  </si>
  <si>
    <t>총페이지</t>
    <phoneticPr fontId="1" type="noConversion"/>
  </si>
  <si>
    <t>일평균</t>
    <phoneticPr fontId="1" type="noConversion"/>
  </si>
  <si>
    <t>현재 진도율</t>
    <phoneticPr fontId="1" type="noConversion"/>
  </si>
  <si>
    <t>No.</t>
    <phoneticPr fontId="1" type="noConversion"/>
  </si>
  <si>
    <t>독서일자</t>
    <phoneticPr fontId="1" type="noConversion"/>
  </si>
  <si>
    <t>누계</t>
    <phoneticPr fontId="1" type="noConversion"/>
  </si>
  <si>
    <t>평균</t>
    <phoneticPr fontId="1" type="noConversion"/>
  </si>
  <si>
    <t>일독서량(page)</t>
    <phoneticPr fontId="1" type="noConversion"/>
  </si>
  <si>
    <t>1권</t>
    <phoneticPr fontId="1" type="noConversion"/>
  </si>
  <si>
    <t>천병희 역 숲 2007년판(총 775page)</t>
    <phoneticPr fontId="1" type="noConversion"/>
  </si>
  <si>
    <t>일리아스, 오뒷세이아</t>
    <phoneticPr fontId="1" type="noConversion"/>
  </si>
  <si>
    <t>강대진 지음 아이세움 2009년판(총 287page)</t>
    <phoneticPr fontId="1" type="noConversion"/>
  </si>
  <si>
    <t>서사시 완독기(총 3,307page)</t>
    <phoneticPr fontId="1" type="noConversion"/>
  </si>
  <si>
    <t>독서패턴 (서사시)</t>
    <phoneticPr fontId="1" type="noConversion"/>
  </si>
  <si>
    <t>일리아스</t>
    <phoneticPr fontId="1" type="noConversion"/>
  </si>
  <si>
    <t>2권</t>
    <phoneticPr fontId="1" type="noConversion"/>
  </si>
  <si>
    <t>3권</t>
  </si>
  <si>
    <t>4권</t>
  </si>
  <si>
    <t>5권</t>
  </si>
  <si>
    <t>6권</t>
  </si>
  <si>
    <t>7권</t>
  </si>
  <si>
    <t>8권</t>
  </si>
  <si>
    <t>9권</t>
  </si>
  <si>
    <t>10권</t>
  </si>
  <si>
    <t>11권</t>
  </si>
  <si>
    <t>12권</t>
  </si>
  <si>
    <t>13권</t>
  </si>
  <si>
    <t>14권</t>
  </si>
  <si>
    <t>15권</t>
  </si>
  <si>
    <t>16권</t>
  </si>
  <si>
    <t>17권</t>
  </si>
  <si>
    <t>18권</t>
  </si>
  <si>
    <t>19권</t>
  </si>
  <si>
    <t>20권</t>
  </si>
  <si>
    <t>21권</t>
  </si>
  <si>
    <t>22권</t>
  </si>
  <si>
    <t>23권</t>
  </si>
  <si>
    <t>24권</t>
  </si>
  <si>
    <t>아이네이스 &amp; 해설서</t>
    <phoneticPr fontId="1" type="noConversion"/>
  </si>
  <si>
    <t>강대진 지음 그린비 2010년판(총 611page)</t>
  </si>
  <si>
    <t>일리아스, 영웅들의 전장에서 싹튼 운명의 서사시</t>
  </si>
  <si>
    <t>김주애 역 ㈜엔북 2004년판(총 443page)</t>
  </si>
  <si>
    <t>The Story of Achilles 트로이(W.HD. Rouse)</t>
  </si>
  <si>
    <t>천병희 역 숲 2006년판(총 640page)</t>
  </si>
  <si>
    <t>호메로스 지음. 오뒷세이아</t>
  </si>
  <si>
    <t>천병희 역 숲 2007년판(총 551page)</t>
  </si>
  <si>
    <t>베르길리우스 지음. 아이네이스</t>
  </si>
  <si>
    <t>호메로스 지음. 일리아스</t>
    <phoneticPr fontId="1" type="noConversion"/>
  </si>
  <si>
    <t>오뒷세이아, 세계와 인간을 탐구한 서사시</t>
    <phoneticPr fontId="1" type="noConversion"/>
  </si>
  <si>
    <t>역병-아킬레우스의 분노</t>
    <phoneticPr fontId="1" type="noConversion"/>
  </si>
  <si>
    <t>아가멤논의 꿈-함선목록</t>
    <phoneticPr fontId="1" type="noConversion"/>
  </si>
  <si>
    <t>맹약-성벽 위에서의 관전_파리스와 메넬라오스의 결투</t>
    <phoneticPr fontId="1" type="noConversion"/>
  </si>
  <si>
    <t>맹약의 위반-아가멤논의 열병</t>
    <phoneticPr fontId="1" type="noConversion"/>
  </si>
  <si>
    <t>디오메데우스의 무훈</t>
    <phoneticPr fontId="1" type="noConversion"/>
  </si>
  <si>
    <t>헥토르와 안드로 마케의 만남</t>
    <phoneticPr fontId="1" type="noConversion"/>
  </si>
  <si>
    <t>헥토르와 아이아스의 결투_시신들의 매장</t>
    <phoneticPr fontId="1" type="noConversion"/>
  </si>
  <si>
    <t>전투의 중단</t>
    <phoneticPr fontId="1" type="noConversion"/>
  </si>
  <si>
    <t>아킬레우스에게 사절단을 보내다_간청</t>
    <phoneticPr fontId="1" type="noConversion"/>
  </si>
  <si>
    <t>들론의 정탐</t>
    <phoneticPr fontId="1" type="noConversion"/>
  </si>
  <si>
    <t>아가멤논의 무훈</t>
    <phoneticPr fontId="1" type="noConversion"/>
  </si>
  <si>
    <t>방벽을 둘러싸고 싸우다.</t>
    <phoneticPr fontId="1" type="noConversion"/>
  </si>
  <si>
    <t>함선들을 둘러싸고 싸우다.</t>
    <phoneticPr fontId="1" type="noConversion"/>
  </si>
  <si>
    <t>제우스가 속임을 당하다.</t>
    <phoneticPr fontId="1" type="noConversion"/>
  </si>
  <si>
    <t>아카이오이족이 함선들에서 도로 밀려나다.</t>
    <phoneticPr fontId="1" type="noConversion"/>
  </si>
  <si>
    <t>파트로클로스의 죽음</t>
    <phoneticPr fontId="1" type="noConversion"/>
  </si>
  <si>
    <t>메넬라오스의 무훈</t>
    <phoneticPr fontId="1" type="noConversion"/>
  </si>
  <si>
    <t>무구 제작</t>
    <phoneticPr fontId="1" type="noConversion"/>
  </si>
  <si>
    <t>아가멤논과 화해하는 아킬레우스</t>
    <phoneticPr fontId="1" type="noConversion"/>
  </si>
  <si>
    <t>신들의 전투</t>
    <phoneticPr fontId="1" type="noConversion"/>
  </si>
  <si>
    <t>강변에서의 전투</t>
    <phoneticPr fontId="1" type="noConversion"/>
  </si>
  <si>
    <t>헥토르의 죽음</t>
    <phoneticPr fontId="1" type="noConversion"/>
  </si>
  <si>
    <t>파트로클로스를 위한 장례경기</t>
    <phoneticPr fontId="1" type="noConversion"/>
  </si>
  <si>
    <t>몸값을 주고 헥토르의 시신을 돌려받다.</t>
    <phoneticPr fontId="1" type="noConversion"/>
  </si>
  <si>
    <t>이윤기의 그리스로마신화</t>
    <phoneticPr fontId="1" type="noConversion"/>
  </si>
  <si>
    <t>이윤기의 그리스 로마 신화 1</t>
    <phoneticPr fontId="1" type="noConversion"/>
  </si>
  <si>
    <t>이윤기의 그리스 로마 신화 2</t>
    <phoneticPr fontId="1" type="noConversion"/>
  </si>
  <si>
    <t>이윤기의 그리스 로마 신화 3</t>
    <phoneticPr fontId="1" type="noConversion"/>
  </si>
  <si>
    <t>이윤기의 그리스 로마 신화 4</t>
    <phoneticPr fontId="1" type="noConversion"/>
  </si>
  <si>
    <t>이윤기의 그리스 로마 신화 5</t>
    <phoneticPr fontId="1" type="noConversion"/>
  </si>
  <si>
    <t>5. 아르고 원정대의 모험 (247page)</t>
    <phoneticPr fontId="1" type="noConversion"/>
  </si>
  <si>
    <t>4. 헤라클레스의 12가지 과업 (395page)</t>
    <phoneticPr fontId="1" type="noConversion"/>
  </si>
  <si>
    <t>3. 신들의 마음을 여는 12가지 열쇠 (283page)</t>
    <phoneticPr fontId="1" type="noConversion"/>
  </si>
  <si>
    <t>2. 사랑의 테마로 읽는 신화의 12가지 열쇠 (281page)</t>
    <phoneticPr fontId="1" type="noConversion"/>
  </si>
  <si>
    <t>1. 신화를 이해하는 12가지 열쇠 (347page)</t>
    <phoneticPr fontId="1" type="noConversion"/>
  </si>
  <si>
    <t>원전으로 읽는 그리스 로마 신화</t>
    <phoneticPr fontId="1" type="noConversion"/>
  </si>
  <si>
    <t>아폴로 도로스 저. 천병희 역 (426page)</t>
    <phoneticPr fontId="1" type="noConversion"/>
  </si>
  <si>
    <t>그리스 로마 신화 완독기(총 1,979page)</t>
    <phoneticPr fontId="1" type="noConversion"/>
  </si>
  <si>
    <t>에우리 피데스 비극 전집 1</t>
    <phoneticPr fontId="1" type="noConversion"/>
  </si>
  <si>
    <t>에우리 피데스 비극 전집 2</t>
    <phoneticPr fontId="1" type="noConversion"/>
  </si>
  <si>
    <t>소포클레스 비극 전집</t>
    <phoneticPr fontId="1" type="noConversion"/>
  </si>
  <si>
    <t>아이스퀼로스 비극 전집</t>
    <phoneticPr fontId="1" type="noConversion"/>
  </si>
  <si>
    <t>에우리 피데스 지음. 천병희 역 (671page)</t>
    <phoneticPr fontId="1" type="noConversion"/>
  </si>
  <si>
    <t>에우리 피데스 지음. 천병희 역 (727page)</t>
    <phoneticPr fontId="1" type="noConversion"/>
  </si>
  <si>
    <t>소포클레스 지음. 천병희 역 (575page)</t>
    <phoneticPr fontId="1" type="noConversion"/>
  </si>
  <si>
    <t>아이스퀼로스 지음. 천병희 역 (479page)</t>
    <phoneticPr fontId="1" type="noConversion"/>
  </si>
  <si>
    <t>그리스 비극 전집 완독기(총 2,452page)</t>
    <phoneticPr fontId="1" type="noConversion"/>
  </si>
  <si>
    <t>소포클레스,아이스퀼로스 비극</t>
    <phoneticPr fontId="1" type="noConversion"/>
  </si>
  <si>
    <t>에우리 피데스 비극 1,2</t>
    <phoneticPr fontId="1" type="noConversion"/>
  </si>
  <si>
    <t>신곡/지옥,연옥,천국</t>
    <phoneticPr fontId="1" type="noConversion"/>
  </si>
  <si>
    <t>단테 신곡 강의</t>
    <phoneticPr fontId="1" type="noConversion"/>
  </si>
  <si>
    <t>신곡/지옥</t>
    <phoneticPr fontId="1" type="noConversion"/>
  </si>
  <si>
    <t>단테 알리기에리 지음. 김운찬 역 (287page)</t>
    <phoneticPr fontId="1" type="noConversion"/>
  </si>
  <si>
    <t>신곡/연옥</t>
    <phoneticPr fontId="1" type="noConversion"/>
  </si>
  <si>
    <t>단테 알리기에리 지음. 김운찬 역 (291page)</t>
    <phoneticPr fontId="1" type="noConversion"/>
  </si>
  <si>
    <t>신곡/천국</t>
    <phoneticPr fontId="1" type="noConversion"/>
  </si>
  <si>
    <t>단테 알리기에리 지음. 김운찬 역 (317page)</t>
    <phoneticPr fontId="1" type="noConversion"/>
  </si>
  <si>
    <t>이마미치 도모노부 지음. 이영미 역 (623page)</t>
    <phoneticPr fontId="1" type="noConversion"/>
  </si>
  <si>
    <t>단테 신곡 완독기(총 1,518page)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</si>
</sst>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m&quot;월&quot;\ d&quot;일&quot;;@"/>
    <numFmt numFmtId="177" formatCode="#,##0_);\(#,##0\)"/>
    <numFmt numFmtId="178" formatCode="yyyy&quot;년&quot;\ m&quot;월&quot;\ d&quot;일&quot;;@"/>
    <numFmt numFmtId="179" formatCode="mm&quot;월&quot;\ dd&quot;일&quot;"/>
  </numFmts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6"/>
      <color rgb="FFFF0000"/>
      <name val="맑은 고딕"/>
      <family val="2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26"/>
      <color rgb="FF0000FF"/>
      <name val="맑은 고딕"/>
      <family val="3"/>
      <charset val="129"/>
      <scheme val="minor"/>
    </font>
    <font>
      <b/>
      <u/>
      <sz val="20"/>
      <color theme="1" tint="0.34998626667073579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1"/>
      <name val="조선일보명조"/>
      <family val="1"/>
      <charset val="129"/>
    </font>
    <font>
      <sz val="10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2" fillId="3" borderId="0" xfId="0" applyFont="1" applyFill="1">
      <alignment vertical="center"/>
    </xf>
    <xf numFmtId="0" fontId="0" fillId="3" borderId="0" xfId="0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5" fillId="0" borderId="4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0" fontId="7" fillId="4" borderId="0" xfId="0" applyFont="1" applyFill="1">
      <alignment vertical="center"/>
    </xf>
    <xf numFmtId="0" fontId="0" fillId="4" borderId="0" xfId="0" applyFill="1">
      <alignment vertical="center"/>
    </xf>
    <xf numFmtId="9" fontId="7" fillId="4" borderId="0" xfId="0" applyNumberFormat="1" applyFont="1" applyFill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179" fontId="0" fillId="2" borderId="5" xfId="0" applyNumberFormat="1" applyFill="1" applyBorder="1">
      <alignment vertical="center"/>
    </xf>
    <xf numFmtId="0" fontId="0" fillId="0" borderId="5" xfId="0" applyBorder="1">
      <alignment vertical="center"/>
    </xf>
    <xf numFmtId="177" fontId="0" fillId="0" borderId="5" xfId="0" applyNumberFormat="1" applyBorder="1">
      <alignment vertical="center"/>
    </xf>
    <xf numFmtId="177" fontId="2" fillId="0" borderId="7" xfId="0" applyNumberFormat="1" applyFont="1" applyBorder="1" applyAlignment="1">
      <alignment horizontal="center" vertical="center"/>
    </xf>
    <xf numFmtId="179" fontId="0" fillId="5" borderId="5" xfId="0" applyNumberFormat="1" applyFill="1" applyBorder="1">
      <alignment vertical="center"/>
    </xf>
    <xf numFmtId="179" fontId="0" fillId="6" borderId="5" xfId="0" applyNumberFormat="1" applyFill="1" applyBorder="1">
      <alignment vertical="center"/>
    </xf>
    <xf numFmtId="179" fontId="0" fillId="7" borderId="5" xfId="0" applyNumberFormat="1" applyFill="1" applyBorder="1">
      <alignment vertical="center"/>
    </xf>
    <xf numFmtId="179" fontId="0" fillId="0" borderId="5" xfId="0" applyNumberFormat="1" applyBorder="1">
      <alignment vertical="center"/>
    </xf>
    <xf numFmtId="177" fontId="2" fillId="0" borderId="0" xfId="0" applyNumberFormat="1" applyFo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0" xfId="0" applyFont="1">
      <alignment vertical="center"/>
    </xf>
    <xf numFmtId="179" fontId="0" fillId="8" borderId="5" xfId="0" applyNumberFormat="1" applyFill="1" applyBorder="1">
      <alignment vertical="center"/>
    </xf>
    <xf numFmtId="9" fontId="2" fillId="0" borderId="0" xfId="0" applyNumberFormat="1" applyFont="1">
      <alignment vertical="center"/>
    </xf>
    <xf numFmtId="176" fontId="10" fillId="0" borderId="3" xfId="0" applyNumberFormat="1" applyFont="1" applyBorder="1" applyAlignment="1">
      <alignment horizontal="left" vertical="center"/>
    </xf>
    <xf numFmtId="179" fontId="10" fillId="0" borderId="3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left" vertical="center"/>
    </xf>
    <xf numFmtId="179" fontId="11" fillId="0" borderId="3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179" fontId="10" fillId="0" borderId="2" xfId="0" applyNumberFormat="1" applyFont="1" applyBorder="1" applyAlignment="1">
      <alignment horizontal="center" vertical="center"/>
    </xf>
    <xf numFmtId="0" fontId="0" fillId="9" borderId="0" xfId="0" applyFill="1">
      <alignment vertical="center"/>
    </xf>
    <xf numFmtId="0" fontId="2" fillId="6" borderId="0" xfId="0" applyFont="1" applyFill="1">
      <alignment vertical="center"/>
    </xf>
    <xf numFmtId="0" fontId="0" fillId="6" borderId="0" xfId="0" applyFill="1">
      <alignment vertical="center"/>
    </xf>
    <xf numFmtId="179" fontId="0" fillId="10" borderId="5" xfId="0" applyNumberFormat="1" applyFill="1" applyBorder="1">
      <alignment vertical="center"/>
    </xf>
    <xf numFmtId="177" fontId="0" fillId="0" borderId="0" xfId="0" applyNumberFormat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11" borderId="0" xfId="0" applyFont="1" applyFill="1">
      <alignment vertical="center"/>
    </xf>
    <xf numFmtId="0" fontId="16" fillId="11" borderId="0" xfId="0" applyFont="1" applyFill="1">
      <alignment vertical="center"/>
    </xf>
    <xf numFmtId="0" fontId="17" fillId="11" borderId="0" xfId="0" applyFont="1" applyFill="1">
      <alignment vertical="center"/>
    </xf>
    <xf numFmtId="0" fontId="2" fillId="12" borderId="0" xfId="0" applyFont="1" applyFill="1">
      <alignment vertical="center"/>
    </xf>
    <xf numFmtId="0" fontId="0" fillId="12" borderId="0" xfId="0" applyFill="1">
      <alignment vertical="center"/>
    </xf>
    <xf numFmtId="0" fontId="15" fillId="12" borderId="0" xfId="0" applyFont="1" applyFill="1">
      <alignment vertical="center"/>
    </xf>
    <xf numFmtId="0" fontId="16" fillId="12" borderId="0" xfId="0" applyFont="1" applyFill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78" fontId="6" fillId="9" borderId="0" xfId="0" applyNumberFormat="1" applyFont="1" applyFill="1" applyAlignment="1">
      <alignment vertical="center"/>
    </xf>
    <xf numFmtId="0" fontId="7" fillId="9" borderId="0" xfId="0" applyFont="1" applyFill="1">
      <alignment vertical="center"/>
    </xf>
    <xf numFmtId="9" fontId="7" fillId="9" borderId="0" xfId="0" applyNumberFormat="1" applyFont="1" applyFill="1" applyAlignment="1">
      <alignment horizontal="center" vertical="center"/>
    </xf>
    <xf numFmtId="0" fontId="2" fillId="13" borderId="0" xfId="0" applyFont="1" applyFill="1">
      <alignment vertical="center"/>
    </xf>
    <xf numFmtId="0" fontId="0" fillId="13" borderId="0" xfId="0" applyFill="1">
      <alignment vertical="center"/>
    </xf>
    <xf numFmtId="177" fontId="0" fillId="0" borderId="0" xfId="0" applyNumberFormat="1" applyAlignment="1">
      <alignment horizontal="right" vertical="center"/>
    </xf>
    <xf numFmtId="0" fontId="8" fillId="0" borderId="0" xfId="0" applyFont="1" applyAlignment="1">
      <alignment horizontal="center" vertical="center"/>
    </xf>
    <xf numFmtId="178" fontId="6" fillId="4" borderId="0" xfId="0" applyNumberFormat="1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plotArea>
      <c:layout/>
      <c:lineChart>
        <c:grouping val="standard"/>
        <c:ser>
          <c:idx val="0"/>
          <c:order val="0"/>
          <c:tx>
            <c:strRef>
              <c:f>종합진도!$C$3</c:f>
              <c:strCache>
                <c:ptCount val="1"/>
                <c:pt idx="0">
                  <c:v>일독서량(page)</c:v>
                </c:pt>
              </c:strCache>
            </c:strRef>
          </c:tx>
          <c:marker>
            <c:symbol val="none"/>
          </c:marker>
          <c:cat>
            <c:numRef>
              <c:f>종합진도!$B$4:$B$49</c:f>
              <c:numCache>
                <c:formatCode>mm"월"\ dd"일"</c:formatCode>
                <c:ptCount val="46"/>
                <c:pt idx="0">
                  <c:v>40689</c:v>
                </c:pt>
                <c:pt idx="1">
                  <c:v>40690</c:v>
                </c:pt>
                <c:pt idx="2">
                  <c:v>40691</c:v>
                </c:pt>
                <c:pt idx="3">
                  <c:v>40692</c:v>
                </c:pt>
                <c:pt idx="4">
                  <c:v>40693</c:v>
                </c:pt>
                <c:pt idx="5">
                  <c:v>40694</c:v>
                </c:pt>
                <c:pt idx="6">
                  <c:v>40695</c:v>
                </c:pt>
                <c:pt idx="7">
                  <c:v>40696</c:v>
                </c:pt>
                <c:pt idx="8">
                  <c:v>40697</c:v>
                </c:pt>
                <c:pt idx="9">
                  <c:v>40698</c:v>
                </c:pt>
                <c:pt idx="10">
                  <c:v>40699</c:v>
                </c:pt>
                <c:pt idx="11">
                  <c:v>40700</c:v>
                </c:pt>
                <c:pt idx="12">
                  <c:v>40701</c:v>
                </c:pt>
                <c:pt idx="13">
                  <c:v>40702</c:v>
                </c:pt>
                <c:pt idx="14">
                  <c:v>40703</c:v>
                </c:pt>
                <c:pt idx="15">
                  <c:v>40704</c:v>
                </c:pt>
                <c:pt idx="16">
                  <c:v>40705</c:v>
                </c:pt>
                <c:pt idx="17">
                  <c:v>40706</c:v>
                </c:pt>
                <c:pt idx="18">
                  <c:v>40707</c:v>
                </c:pt>
                <c:pt idx="19">
                  <c:v>40708</c:v>
                </c:pt>
                <c:pt idx="20">
                  <c:v>40709</c:v>
                </c:pt>
                <c:pt idx="21">
                  <c:v>40710</c:v>
                </c:pt>
                <c:pt idx="22">
                  <c:v>40711</c:v>
                </c:pt>
                <c:pt idx="23">
                  <c:v>40712</c:v>
                </c:pt>
                <c:pt idx="24">
                  <c:v>40713</c:v>
                </c:pt>
                <c:pt idx="25">
                  <c:v>40714</c:v>
                </c:pt>
                <c:pt idx="26">
                  <c:v>40715</c:v>
                </c:pt>
                <c:pt idx="27">
                  <c:v>40716</c:v>
                </c:pt>
                <c:pt idx="28">
                  <c:v>40717</c:v>
                </c:pt>
                <c:pt idx="29">
                  <c:v>40718</c:v>
                </c:pt>
                <c:pt idx="30">
                  <c:v>40719</c:v>
                </c:pt>
                <c:pt idx="31">
                  <c:v>40720</c:v>
                </c:pt>
                <c:pt idx="32">
                  <c:v>40721</c:v>
                </c:pt>
                <c:pt idx="33">
                  <c:v>40722</c:v>
                </c:pt>
                <c:pt idx="34">
                  <c:v>40723</c:v>
                </c:pt>
                <c:pt idx="35">
                  <c:v>40724</c:v>
                </c:pt>
                <c:pt idx="36">
                  <c:v>40725</c:v>
                </c:pt>
                <c:pt idx="37">
                  <c:v>40726</c:v>
                </c:pt>
                <c:pt idx="38">
                  <c:v>40727</c:v>
                </c:pt>
                <c:pt idx="39">
                  <c:v>40728</c:v>
                </c:pt>
                <c:pt idx="40">
                  <c:v>40729</c:v>
                </c:pt>
                <c:pt idx="41">
                  <c:v>40730</c:v>
                </c:pt>
                <c:pt idx="42">
                  <c:v>40731</c:v>
                </c:pt>
                <c:pt idx="43">
                  <c:v>40732</c:v>
                </c:pt>
                <c:pt idx="44">
                  <c:v>40733</c:v>
                </c:pt>
                <c:pt idx="45">
                  <c:v>40734</c:v>
                </c:pt>
              </c:numCache>
            </c:numRef>
          </c:cat>
          <c:val>
            <c:numRef>
              <c:f>종합진도!$C$4:$C$49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</c:ser>
        <c:ser>
          <c:idx val="1"/>
          <c:order val="1"/>
          <c:tx>
            <c:strRef>
              <c:f>종합진도!$E$3</c:f>
              <c:strCache>
                <c:ptCount val="1"/>
                <c:pt idx="0">
                  <c:v>평균</c:v>
                </c:pt>
              </c:strCache>
            </c:strRef>
          </c:tx>
          <c:marker>
            <c:symbol val="none"/>
          </c:marker>
          <c:cat>
            <c:numRef>
              <c:f>종합진도!$B$4:$B$49</c:f>
              <c:numCache>
                <c:formatCode>mm"월"\ dd"일"</c:formatCode>
                <c:ptCount val="46"/>
                <c:pt idx="0">
                  <c:v>40689</c:v>
                </c:pt>
                <c:pt idx="1">
                  <c:v>40690</c:v>
                </c:pt>
                <c:pt idx="2">
                  <c:v>40691</c:v>
                </c:pt>
                <c:pt idx="3">
                  <c:v>40692</c:v>
                </c:pt>
                <c:pt idx="4">
                  <c:v>40693</c:v>
                </c:pt>
                <c:pt idx="5">
                  <c:v>40694</c:v>
                </c:pt>
                <c:pt idx="6">
                  <c:v>40695</c:v>
                </c:pt>
                <c:pt idx="7">
                  <c:v>40696</c:v>
                </c:pt>
                <c:pt idx="8">
                  <c:v>40697</c:v>
                </c:pt>
                <c:pt idx="9">
                  <c:v>40698</c:v>
                </c:pt>
                <c:pt idx="10">
                  <c:v>40699</c:v>
                </c:pt>
                <c:pt idx="11">
                  <c:v>40700</c:v>
                </c:pt>
                <c:pt idx="12">
                  <c:v>40701</c:v>
                </c:pt>
                <c:pt idx="13">
                  <c:v>40702</c:v>
                </c:pt>
                <c:pt idx="14">
                  <c:v>40703</c:v>
                </c:pt>
                <c:pt idx="15">
                  <c:v>40704</c:v>
                </c:pt>
                <c:pt idx="16">
                  <c:v>40705</c:v>
                </c:pt>
                <c:pt idx="17">
                  <c:v>40706</c:v>
                </c:pt>
                <c:pt idx="18">
                  <c:v>40707</c:v>
                </c:pt>
                <c:pt idx="19">
                  <c:v>40708</c:v>
                </c:pt>
                <c:pt idx="20">
                  <c:v>40709</c:v>
                </c:pt>
                <c:pt idx="21">
                  <c:v>40710</c:v>
                </c:pt>
                <c:pt idx="22">
                  <c:v>40711</c:v>
                </c:pt>
                <c:pt idx="23">
                  <c:v>40712</c:v>
                </c:pt>
                <c:pt idx="24">
                  <c:v>40713</c:v>
                </c:pt>
                <c:pt idx="25">
                  <c:v>40714</c:v>
                </c:pt>
                <c:pt idx="26">
                  <c:v>40715</c:v>
                </c:pt>
                <c:pt idx="27">
                  <c:v>40716</c:v>
                </c:pt>
                <c:pt idx="28">
                  <c:v>40717</c:v>
                </c:pt>
                <c:pt idx="29">
                  <c:v>40718</c:v>
                </c:pt>
                <c:pt idx="30">
                  <c:v>40719</c:v>
                </c:pt>
                <c:pt idx="31">
                  <c:v>40720</c:v>
                </c:pt>
                <c:pt idx="32">
                  <c:v>40721</c:v>
                </c:pt>
                <c:pt idx="33">
                  <c:v>40722</c:v>
                </c:pt>
                <c:pt idx="34">
                  <c:v>40723</c:v>
                </c:pt>
                <c:pt idx="35">
                  <c:v>40724</c:v>
                </c:pt>
                <c:pt idx="36">
                  <c:v>40725</c:v>
                </c:pt>
                <c:pt idx="37">
                  <c:v>40726</c:v>
                </c:pt>
                <c:pt idx="38">
                  <c:v>40727</c:v>
                </c:pt>
                <c:pt idx="39">
                  <c:v>40728</c:v>
                </c:pt>
                <c:pt idx="40">
                  <c:v>40729</c:v>
                </c:pt>
                <c:pt idx="41">
                  <c:v>40730</c:v>
                </c:pt>
                <c:pt idx="42">
                  <c:v>40731</c:v>
                </c:pt>
                <c:pt idx="43">
                  <c:v>40732</c:v>
                </c:pt>
                <c:pt idx="44">
                  <c:v>40733</c:v>
                </c:pt>
                <c:pt idx="45">
                  <c:v>40734</c:v>
                </c:pt>
              </c:numCache>
            </c:numRef>
          </c:cat>
          <c:val>
            <c:numRef>
              <c:f>종합진도!$E$4:$E$49</c:f>
              <c:numCache>
                <c:formatCode>#,##0;\-#,##0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</c:ser>
        <c:marker val="1"/>
        <c:axId val="78027392"/>
        <c:axId val="78049664"/>
      </c:lineChart>
      <c:dateAx>
        <c:axId val="78027392"/>
        <c:scaling>
          <c:orientation val="minMax"/>
        </c:scaling>
        <c:axPos val="b"/>
        <c:numFmt formatCode="mm&quot;월&quot;\ dd&quot;일&quot;" sourceLinked="1"/>
        <c:tickLblPos val="nextTo"/>
        <c:crossAx val="78049664"/>
        <c:crosses val="autoZero"/>
        <c:auto val="1"/>
        <c:lblOffset val="100"/>
      </c:dateAx>
      <c:valAx>
        <c:axId val="78049664"/>
        <c:scaling>
          <c:orientation val="minMax"/>
        </c:scaling>
        <c:axPos val="l"/>
        <c:majorGridlines/>
        <c:numFmt formatCode="General" sourceLinked="1"/>
        <c:tickLblPos val="nextTo"/>
        <c:crossAx val="78027392"/>
        <c:crosses val="autoZero"/>
        <c:crossBetween val="between"/>
      </c:valAx>
    </c:plotArea>
    <c:legend>
      <c:legendPos val="t"/>
      <c:layout/>
      <c:txPr>
        <a:bodyPr/>
        <a:lstStyle/>
        <a:p>
          <a:pPr>
            <a:defRPr sz="1200"/>
          </a:pPr>
          <a:endParaRPr lang="ko-KR"/>
        </a:p>
      </c:txPr>
    </c:legend>
    <c:plotVisOnly val="1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9525</xdr:colOff>
      <xdr:row>0</xdr:row>
      <xdr:rowOff>19050</xdr:rowOff>
    </xdr:from>
    <xdr:to>
      <xdr:col>25</xdr:col>
      <xdr:colOff>253365</xdr:colOff>
      <xdr:row>17</xdr:row>
      <xdr:rowOff>1905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1650" y="19050"/>
          <a:ext cx="3672840" cy="3878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</xdr:colOff>
      <xdr:row>2</xdr:row>
      <xdr:rowOff>19050</xdr:rowOff>
    </xdr:from>
    <xdr:to>
      <xdr:col>24</xdr:col>
      <xdr:colOff>628650</xdr:colOff>
      <xdr:row>13</xdr:row>
      <xdr:rowOff>38100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01175" y="733425"/>
          <a:ext cx="3352800" cy="236220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95250</xdr:colOff>
      <xdr:row>12</xdr:row>
      <xdr:rowOff>123825</xdr:rowOff>
    </xdr:from>
    <xdr:to>
      <xdr:col>23</xdr:col>
      <xdr:colOff>161925</xdr:colOff>
      <xdr:row>26</xdr:row>
      <xdr:rowOff>123825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77375" y="2971800"/>
          <a:ext cx="2124075" cy="29337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19050</xdr:colOff>
      <xdr:row>2</xdr:row>
      <xdr:rowOff>9525</xdr:rowOff>
    </xdr:from>
    <xdr:to>
      <xdr:col>31</xdr:col>
      <xdr:colOff>571500</xdr:colOff>
      <xdr:row>21</xdr:row>
      <xdr:rowOff>38100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01575" y="723900"/>
          <a:ext cx="3295650" cy="40481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38100</xdr:colOff>
      <xdr:row>1</xdr:row>
      <xdr:rowOff>314325</xdr:rowOff>
    </xdr:from>
    <xdr:to>
      <xdr:col>31</xdr:col>
      <xdr:colOff>590550</xdr:colOff>
      <xdr:row>25</xdr:row>
      <xdr:rowOff>66675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625" y="695325"/>
          <a:ext cx="3295650" cy="49434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2</xdr:row>
      <xdr:rowOff>9524</xdr:rowOff>
    </xdr:from>
    <xdr:to>
      <xdr:col>14</xdr:col>
      <xdr:colOff>666750</xdr:colOff>
      <xdr:row>29</xdr:row>
      <xdr:rowOff>171449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6"/>
  <sheetViews>
    <sheetView showGridLines="0" tabSelected="1" zoomScaleNormal="100" workbookViewId="0">
      <selection activeCell="D2" sqref="D2"/>
    </sheetView>
  </sheetViews>
  <sheetFormatPr defaultRowHeight="16.5"/>
  <cols>
    <col min="1" max="1" width="5" customWidth="1"/>
    <col min="2" max="2" width="2.625" customWidth="1"/>
    <col min="3" max="3" width="8.625" customWidth="1"/>
    <col min="4" max="6" width="7.625" customWidth="1"/>
    <col min="7" max="7" width="1.625" customWidth="1"/>
    <col min="8" max="8" width="5" customWidth="1"/>
    <col min="9" max="9" width="2.625" customWidth="1"/>
    <col min="10" max="10" width="9.875" bestFit="1" customWidth="1"/>
    <col min="11" max="13" width="7.625" customWidth="1"/>
    <col min="14" max="14" width="1.625" customWidth="1"/>
    <col min="15" max="15" width="5" customWidth="1"/>
    <col min="16" max="16" width="2.625" customWidth="1"/>
    <col min="17" max="17" width="9.875" bestFit="1" customWidth="1"/>
    <col min="18" max="20" width="7.625" customWidth="1"/>
  </cols>
  <sheetData>
    <row r="1" spans="1:20" ht="30" customHeight="1">
      <c r="A1" s="58" t="s">
        <v>15</v>
      </c>
      <c r="B1" s="58"/>
      <c r="C1" s="58"/>
      <c r="D1" s="58"/>
      <c r="E1" s="58"/>
      <c r="F1" s="58"/>
      <c r="H1" s="74" t="s">
        <v>17</v>
      </c>
      <c r="I1" s="74"/>
      <c r="J1" s="74"/>
      <c r="K1" s="74"/>
      <c r="L1" s="74"/>
      <c r="M1" s="74"/>
      <c r="N1" s="74"/>
      <c r="O1" s="74"/>
      <c r="P1" s="74"/>
      <c r="Q1" s="74"/>
      <c r="R1" s="75">
        <f ca="1">NOW()</f>
        <v>41027.419707291665</v>
      </c>
      <c r="S1" s="75"/>
      <c r="T1" s="75"/>
    </row>
    <row r="2" spans="1:20" ht="26.25" customHeight="1">
      <c r="A2" s="58" t="s">
        <v>43</v>
      </c>
      <c r="B2" s="58"/>
      <c r="C2" s="58"/>
      <c r="D2" s="58"/>
      <c r="E2" s="58"/>
      <c r="F2" s="58"/>
      <c r="H2" s="74"/>
      <c r="I2" s="74"/>
      <c r="J2" s="74"/>
      <c r="K2" s="74"/>
      <c r="L2" s="74"/>
      <c r="M2" s="74"/>
      <c r="N2" s="74"/>
      <c r="O2" s="74"/>
      <c r="P2" s="74"/>
      <c r="Q2" s="74"/>
      <c r="R2" s="20" t="s">
        <v>7</v>
      </c>
      <c r="S2" s="21"/>
      <c r="T2" s="22"/>
    </row>
    <row r="3" spans="1:20">
      <c r="A3" s="2" t="s">
        <v>14</v>
      </c>
      <c r="B3" s="2"/>
      <c r="C3" s="3"/>
      <c r="D3" s="3"/>
      <c r="E3" s="3"/>
      <c r="F3" s="3"/>
      <c r="H3" s="2" t="s">
        <v>44</v>
      </c>
      <c r="I3" s="2"/>
      <c r="J3" s="3"/>
      <c r="K3" s="3"/>
      <c r="L3" s="3"/>
      <c r="M3" s="3"/>
      <c r="O3" s="2" t="s">
        <v>46</v>
      </c>
      <c r="P3" s="2"/>
      <c r="Q3" s="3"/>
      <c r="R3" s="3"/>
      <c r="S3" s="3"/>
      <c r="T3" s="3"/>
    </row>
    <row r="4" spans="1:20">
      <c r="A4" s="59" t="s">
        <v>52</v>
      </c>
      <c r="B4" s="59"/>
      <c r="C4" s="60"/>
      <c r="D4" s="60"/>
      <c r="E4" s="60"/>
      <c r="F4" s="60"/>
      <c r="H4" s="61" t="s">
        <v>45</v>
      </c>
      <c r="I4" s="59"/>
      <c r="J4" s="60"/>
      <c r="K4" s="60"/>
      <c r="L4" s="60"/>
      <c r="M4" s="60"/>
      <c r="O4" s="59" t="s">
        <v>47</v>
      </c>
      <c r="P4" s="59"/>
      <c r="Q4" s="60"/>
      <c r="R4" s="60"/>
      <c r="S4" s="60"/>
      <c r="T4" s="60"/>
    </row>
    <row r="5" spans="1:20" ht="19.5" customHeight="1">
      <c r="A5" s="1" t="s">
        <v>0</v>
      </c>
      <c r="B5" s="56"/>
      <c r="C5" s="1" t="s">
        <v>1</v>
      </c>
      <c r="D5" s="1" t="s">
        <v>2</v>
      </c>
      <c r="E5" s="1" t="s">
        <v>3</v>
      </c>
      <c r="F5" s="1" t="s">
        <v>4</v>
      </c>
      <c r="H5" s="1" t="s">
        <v>0</v>
      </c>
      <c r="I5" s="56"/>
      <c r="J5" s="1" t="s">
        <v>1</v>
      </c>
      <c r="K5" s="1" t="s">
        <v>2</v>
      </c>
      <c r="L5" s="1" t="s">
        <v>3</v>
      </c>
      <c r="M5" s="1" t="s">
        <v>4</v>
      </c>
      <c r="O5" s="1" t="s">
        <v>0</v>
      </c>
      <c r="P5" s="1"/>
      <c r="Q5" s="1" t="s">
        <v>1</v>
      </c>
      <c r="R5" s="1" t="s">
        <v>2</v>
      </c>
      <c r="S5" s="1" t="s">
        <v>3</v>
      </c>
      <c r="T5" s="1" t="s">
        <v>4</v>
      </c>
    </row>
    <row r="6" spans="1:20">
      <c r="A6" s="6">
        <v>1</v>
      </c>
      <c r="B6" s="57"/>
      <c r="C6" s="11">
        <v>41030</v>
      </c>
      <c r="D6" s="6">
        <v>1</v>
      </c>
      <c r="E6" s="6">
        <v>23</v>
      </c>
      <c r="F6" s="6">
        <f>E6</f>
        <v>23</v>
      </c>
      <c r="G6" s="7"/>
      <c r="H6" s="6">
        <v>1</v>
      </c>
      <c r="I6" s="57"/>
      <c r="J6" s="23"/>
      <c r="K6" s="6"/>
      <c r="L6" s="6"/>
      <c r="M6" s="6"/>
      <c r="N6" s="7"/>
      <c r="O6" s="6">
        <v>1</v>
      </c>
      <c r="P6" s="57"/>
      <c r="Q6" s="49"/>
      <c r="R6" s="6"/>
      <c r="S6" s="6"/>
      <c r="T6" s="6"/>
    </row>
    <row r="7" spans="1:20">
      <c r="A7" s="8">
        <v>2</v>
      </c>
      <c r="B7" s="55"/>
      <c r="C7" s="12">
        <v>41031</v>
      </c>
      <c r="D7" s="8">
        <f>E6</f>
        <v>23</v>
      </c>
      <c r="E7" s="8">
        <v>87</v>
      </c>
      <c r="F7" s="8">
        <f>E7-D7</f>
        <v>64</v>
      </c>
      <c r="G7" s="7"/>
      <c r="H7" s="8">
        <v>2</v>
      </c>
      <c r="I7" s="55"/>
      <c r="J7" s="24"/>
      <c r="K7" s="8"/>
      <c r="L7" s="8"/>
      <c r="M7" s="8"/>
      <c r="N7" s="7"/>
      <c r="O7" s="8">
        <v>2</v>
      </c>
      <c r="P7" s="55"/>
      <c r="Q7" s="44"/>
      <c r="R7" s="8"/>
      <c r="S7" s="8"/>
      <c r="T7" s="8"/>
    </row>
    <row r="8" spans="1:20">
      <c r="A8" s="8">
        <v>3</v>
      </c>
      <c r="B8" s="55"/>
      <c r="C8" s="12">
        <v>41032</v>
      </c>
      <c r="D8" s="8">
        <f t="shared" ref="D8:D20" si="0">E7</f>
        <v>87</v>
      </c>
      <c r="E8" s="8">
        <v>175</v>
      </c>
      <c r="F8" s="8">
        <f t="shared" ref="F8:F21" si="1">E8-D8</f>
        <v>88</v>
      </c>
      <c r="G8" s="7"/>
      <c r="H8" s="8">
        <v>3</v>
      </c>
      <c r="I8" s="55"/>
      <c r="J8" s="24"/>
      <c r="K8" s="8"/>
      <c r="L8" s="8"/>
      <c r="M8" s="8"/>
      <c r="N8" s="7"/>
      <c r="O8" s="8">
        <v>3</v>
      </c>
      <c r="P8" s="55"/>
      <c r="Q8" s="24"/>
      <c r="R8" s="8"/>
      <c r="S8" s="8"/>
      <c r="T8" s="8"/>
    </row>
    <row r="9" spans="1:20">
      <c r="A9" s="8">
        <v>4</v>
      </c>
      <c r="B9" s="55"/>
      <c r="C9" s="12">
        <v>41033</v>
      </c>
      <c r="D9" s="8">
        <f t="shared" si="0"/>
        <v>175</v>
      </c>
      <c r="E9" s="8">
        <v>266</v>
      </c>
      <c r="F9" s="8">
        <f t="shared" si="1"/>
        <v>91</v>
      </c>
      <c r="G9" s="7"/>
      <c r="H9" s="8">
        <v>4</v>
      </c>
      <c r="I9" s="55"/>
      <c r="J9" s="42"/>
      <c r="K9" s="8"/>
      <c r="L9" s="8"/>
      <c r="M9" s="8"/>
      <c r="N9" s="7"/>
      <c r="O9" s="8">
        <v>4</v>
      </c>
      <c r="P9" s="55"/>
      <c r="Q9" s="24"/>
      <c r="R9" s="8"/>
      <c r="S9" s="8"/>
      <c r="T9" s="8"/>
    </row>
    <row r="10" spans="1:20">
      <c r="A10" s="8">
        <v>5</v>
      </c>
      <c r="B10" s="55"/>
      <c r="C10" s="12">
        <v>41034</v>
      </c>
      <c r="D10" s="8">
        <f t="shared" si="0"/>
        <v>266</v>
      </c>
      <c r="E10" s="8">
        <v>366</v>
      </c>
      <c r="F10" s="8">
        <f t="shared" si="1"/>
        <v>100</v>
      </c>
      <c r="G10" s="7"/>
      <c r="H10" s="8">
        <v>5</v>
      </c>
      <c r="I10" s="55"/>
      <c r="J10" s="44"/>
      <c r="K10" s="8"/>
      <c r="L10" s="8"/>
      <c r="M10" s="8"/>
      <c r="N10" s="7"/>
      <c r="O10" s="8">
        <v>5</v>
      </c>
      <c r="P10" s="55"/>
      <c r="Q10" s="24"/>
      <c r="R10" s="8"/>
      <c r="S10" s="8"/>
      <c r="T10" s="8"/>
    </row>
    <row r="11" spans="1:20">
      <c r="A11" s="8">
        <v>6</v>
      </c>
      <c r="B11" s="55"/>
      <c r="C11" s="41">
        <v>41035</v>
      </c>
      <c r="D11" s="8">
        <f t="shared" si="0"/>
        <v>366</v>
      </c>
      <c r="E11" s="8">
        <v>465</v>
      </c>
      <c r="F11" s="8">
        <f t="shared" si="1"/>
        <v>99</v>
      </c>
      <c r="G11" s="7"/>
      <c r="H11" s="8">
        <v>6</v>
      </c>
      <c r="I11" s="55"/>
      <c r="J11" s="24"/>
      <c r="K11" s="8"/>
      <c r="L11" s="8"/>
      <c r="M11" s="8"/>
      <c r="N11" s="7"/>
      <c r="O11" s="8">
        <v>6</v>
      </c>
      <c r="P11" s="55"/>
      <c r="Q11" s="24"/>
      <c r="R11" s="8"/>
      <c r="S11" s="8"/>
      <c r="T11" s="8"/>
    </row>
    <row r="12" spans="1:20">
      <c r="A12" s="8">
        <v>7</v>
      </c>
      <c r="B12" s="55"/>
      <c r="C12" s="43">
        <v>41036</v>
      </c>
      <c r="D12" s="8">
        <f t="shared" si="0"/>
        <v>465</v>
      </c>
      <c r="E12" s="8">
        <v>505</v>
      </c>
      <c r="F12" s="8">
        <f t="shared" si="1"/>
        <v>40</v>
      </c>
      <c r="G12" s="7"/>
      <c r="H12" s="8">
        <v>7</v>
      </c>
      <c r="I12" s="55"/>
      <c r="J12" s="24"/>
      <c r="K12" s="8"/>
      <c r="L12" s="8"/>
      <c r="M12" s="8"/>
      <c r="N12" s="7"/>
      <c r="O12" s="8">
        <v>7</v>
      </c>
      <c r="P12" s="55"/>
      <c r="Q12" s="24"/>
      <c r="R12" s="8"/>
      <c r="S12" s="8"/>
      <c r="T12" s="8"/>
    </row>
    <row r="13" spans="1:20">
      <c r="A13" s="8">
        <v>8</v>
      </c>
      <c r="B13" s="55"/>
      <c r="C13" s="12">
        <v>41037</v>
      </c>
      <c r="D13" s="8">
        <f t="shared" si="0"/>
        <v>505</v>
      </c>
      <c r="E13" s="8">
        <v>539</v>
      </c>
      <c r="F13" s="8">
        <f t="shared" si="1"/>
        <v>34</v>
      </c>
      <c r="G13" s="7"/>
      <c r="H13" s="8">
        <v>7</v>
      </c>
      <c r="I13" s="55"/>
      <c r="J13" s="24"/>
      <c r="K13" s="8"/>
      <c r="L13" s="8"/>
      <c r="M13" s="8"/>
      <c r="N13" s="7"/>
      <c r="O13" s="8">
        <v>7</v>
      </c>
      <c r="P13" s="55"/>
      <c r="Q13" s="24"/>
      <c r="R13" s="8"/>
      <c r="S13" s="8"/>
      <c r="T13" s="8"/>
    </row>
    <row r="14" spans="1:20">
      <c r="A14" s="8">
        <v>9</v>
      </c>
      <c r="B14" s="55"/>
      <c r="C14" s="12">
        <v>41038</v>
      </c>
      <c r="D14" s="8">
        <f t="shared" si="0"/>
        <v>539</v>
      </c>
      <c r="E14" s="8">
        <v>593</v>
      </c>
      <c r="F14" s="8">
        <f t="shared" si="1"/>
        <v>54</v>
      </c>
      <c r="G14" s="7"/>
      <c r="H14" s="8">
        <v>8</v>
      </c>
      <c r="I14" s="55"/>
      <c r="J14" s="24"/>
      <c r="K14" s="8"/>
      <c r="L14" s="8"/>
      <c r="M14" s="8"/>
      <c r="N14" s="7"/>
      <c r="O14" s="8">
        <v>8</v>
      </c>
      <c r="P14" s="55"/>
      <c r="Q14" s="42"/>
      <c r="R14" s="8"/>
      <c r="S14" s="8"/>
      <c r="T14" s="8"/>
    </row>
    <row r="15" spans="1:20">
      <c r="A15" s="8">
        <v>9</v>
      </c>
      <c r="B15" s="55"/>
      <c r="C15" s="12">
        <v>41039</v>
      </c>
      <c r="D15" s="8">
        <v>1</v>
      </c>
      <c r="E15" s="8">
        <v>102</v>
      </c>
      <c r="F15" s="8">
        <f t="shared" si="1"/>
        <v>101</v>
      </c>
      <c r="G15" s="7"/>
      <c r="H15" s="8">
        <v>9</v>
      </c>
      <c r="I15" s="55"/>
      <c r="J15" s="24"/>
      <c r="K15" s="8"/>
      <c r="L15" s="8"/>
      <c r="M15" s="8"/>
      <c r="N15" s="7"/>
      <c r="O15" s="8">
        <v>9</v>
      </c>
      <c r="P15" s="55"/>
      <c r="Q15" s="44"/>
      <c r="R15" s="8"/>
      <c r="S15" s="8"/>
      <c r="T15" s="8"/>
    </row>
    <row r="16" spans="1:20">
      <c r="A16" s="8">
        <v>10</v>
      </c>
      <c r="B16" s="55"/>
      <c r="C16" s="12">
        <v>41040</v>
      </c>
      <c r="D16" s="8">
        <f t="shared" si="0"/>
        <v>102</v>
      </c>
      <c r="E16" s="8">
        <v>135</v>
      </c>
      <c r="F16" s="8">
        <f t="shared" si="1"/>
        <v>33</v>
      </c>
      <c r="G16" s="7"/>
      <c r="H16" s="8">
        <v>10</v>
      </c>
      <c r="I16" s="55"/>
      <c r="J16" s="24"/>
      <c r="K16" s="8"/>
      <c r="L16" s="8"/>
      <c r="M16" s="8"/>
      <c r="N16" s="7"/>
      <c r="O16" s="8">
        <v>10</v>
      </c>
      <c r="P16" s="55"/>
      <c r="Q16" s="24"/>
      <c r="R16" s="8"/>
      <c r="S16" s="8"/>
      <c r="T16" s="8"/>
    </row>
    <row r="17" spans="1:21">
      <c r="A17" s="8">
        <v>11</v>
      </c>
      <c r="B17" s="55"/>
      <c r="C17" s="41">
        <v>41041</v>
      </c>
      <c r="D17" s="8">
        <f t="shared" si="0"/>
        <v>135</v>
      </c>
      <c r="E17" s="8">
        <v>242</v>
      </c>
      <c r="F17" s="8">
        <f t="shared" si="1"/>
        <v>107</v>
      </c>
      <c r="G17" s="7"/>
      <c r="H17" s="8">
        <v>11</v>
      </c>
      <c r="I17" s="55"/>
      <c r="J17" s="42"/>
      <c r="K17" s="8"/>
      <c r="L17" s="8"/>
      <c r="M17" s="8"/>
      <c r="N17" s="7"/>
      <c r="O17" s="8">
        <v>11</v>
      </c>
      <c r="P17" s="55"/>
      <c r="Q17" s="24"/>
      <c r="R17" s="8"/>
      <c r="S17" s="8"/>
      <c r="T17" s="8"/>
    </row>
    <row r="18" spans="1:21">
      <c r="A18" s="8">
        <v>12</v>
      </c>
      <c r="B18" s="55"/>
      <c r="C18" s="43">
        <v>41042</v>
      </c>
      <c r="D18" s="8">
        <f t="shared" si="0"/>
        <v>242</v>
      </c>
      <c r="E18" s="8">
        <v>344</v>
      </c>
      <c r="F18" s="8">
        <f t="shared" si="1"/>
        <v>102</v>
      </c>
      <c r="G18" s="7"/>
      <c r="H18" s="8">
        <v>12</v>
      </c>
      <c r="I18" s="55"/>
      <c r="J18" s="44"/>
      <c r="K18" s="8"/>
      <c r="L18" s="8"/>
      <c r="M18" s="8"/>
      <c r="N18" s="7"/>
      <c r="O18" s="8">
        <v>12</v>
      </c>
      <c r="P18" s="55"/>
      <c r="Q18" s="24"/>
      <c r="R18" s="8"/>
      <c r="S18" s="8"/>
      <c r="T18" s="8"/>
    </row>
    <row r="19" spans="1:21">
      <c r="A19" s="8">
        <v>13</v>
      </c>
      <c r="B19" s="55"/>
      <c r="C19" s="12">
        <v>41043</v>
      </c>
      <c r="D19" s="8">
        <f t="shared" si="0"/>
        <v>344</v>
      </c>
      <c r="E19" s="8">
        <v>368</v>
      </c>
      <c r="F19" s="8">
        <f t="shared" si="1"/>
        <v>24</v>
      </c>
      <c r="G19" s="7"/>
      <c r="H19" s="8">
        <v>12</v>
      </c>
      <c r="I19" s="55"/>
      <c r="J19" s="24"/>
      <c r="K19" s="8"/>
      <c r="L19" s="8"/>
      <c r="M19" s="8"/>
      <c r="N19" s="7"/>
      <c r="O19" s="8">
        <v>13</v>
      </c>
      <c r="P19" s="55"/>
      <c r="Q19" s="24"/>
      <c r="R19" s="8"/>
      <c r="S19" s="8"/>
      <c r="T19" s="8"/>
      <c r="U19">
        <v>3307</v>
      </c>
    </row>
    <row r="20" spans="1:21">
      <c r="A20" s="8">
        <v>14</v>
      </c>
      <c r="B20" s="55"/>
      <c r="C20" s="12">
        <v>41044</v>
      </c>
      <c r="D20" s="8">
        <f t="shared" si="0"/>
        <v>368</v>
      </c>
      <c r="E20" s="8">
        <v>479</v>
      </c>
      <c r="F20" s="8">
        <f t="shared" si="1"/>
        <v>111</v>
      </c>
      <c r="G20" s="7"/>
      <c r="H20" s="8">
        <v>13</v>
      </c>
      <c r="I20" s="55"/>
      <c r="J20" s="24"/>
      <c r="K20" s="8"/>
      <c r="L20" s="8"/>
      <c r="M20" s="8"/>
      <c r="N20" s="7"/>
      <c r="O20" s="8">
        <v>14</v>
      </c>
      <c r="P20" s="55"/>
      <c r="Q20" s="24"/>
      <c r="R20" s="8"/>
      <c r="S20" s="8"/>
      <c r="T20" s="8"/>
      <c r="U20">
        <v>1979</v>
      </c>
    </row>
    <row r="21" spans="1:21">
      <c r="A21" s="8">
        <v>15</v>
      </c>
      <c r="B21" s="55"/>
      <c r="C21" s="12">
        <v>41045</v>
      </c>
      <c r="D21" s="8">
        <v>1</v>
      </c>
      <c r="E21" s="8">
        <v>90</v>
      </c>
      <c r="F21" s="8">
        <f t="shared" si="1"/>
        <v>89</v>
      </c>
      <c r="G21" s="7"/>
      <c r="H21" s="8">
        <v>14</v>
      </c>
      <c r="I21" s="55"/>
      <c r="J21" s="24"/>
      <c r="K21" s="8"/>
      <c r="L21" s="8"/>
      <c r="M21" s="8"/>
      <c r="N21" s="7"/>
      <c r="O21" s="8">
        <v>15</v>
      </c>
      <c r="P21" s="55"/>
      <c r="Q21" s="42"/>
      <c r="R21" s="8"/>
      <c r="S21" s="8"/>
      <c r="T21" s="8"/>
      <c r="U21">
        <v>2452</v>
      </c>
    </row>
    <row r="22" spans="1:21">
      <c r="A22" s="9"/>
      <c r="B22" s="9"/>
      <c r="C22" s="13"/>
      <c r="D22" s="9"/>
      <c r="E22" s="9"/>
      <c r="F22" s="9"/>
      <c r="G22" s="7"/>
      <c r="H22" s="9"/>
      <c r="I22" s="9"/>
      <c r="J22" s="9"/>
      <c r="K22" s="9"/>
      <c r="L22" s="9"/>
      <c r="M22" s="9"/>
      <c r="N22" s="10"/>
      <c r="O22" s="9"/>
      <c r="P22" s="9"/>
      <c r="Q22" s="9"/>
      <c r="R22" s="9"/>
      <c r="S22" s="9"/>
      <c r="T22" s="9"/>
      <c r="U22">
        <v>1518</v>
      </c>
    </row>
    <row r="23" spans="1:21">
      <c r="A23" s="14"/>
      <c r="B23" s="14"/>
      <c r="C23" s="14"/>
      <c r="D23" s="14"/>
      <c r="E23" s="16" t="s">
        <v>5</v>
      </c>
      <c r="F23" s="19">
        <f>SUM(F6:F21)</f>
        <v>1160</v>
      </c>
      <c r="H23" s="14"/>
      <c r="I23" s="14"/>
      <c r="J23" s="14"/>
      <c r="K23" s="14"/>
      <c r="L23" s="16" t="s">
        <v>5</v>
      </c>
      <c r="M23" s="19">
        <f>SUM(M6:M21)</f>
        <v>0</v>
      </c>
      <c r="O23" s="14"/>
      <c r="P23" s="14"/>
      <c r="Q23" s="14"/>
      <c r="R23" s="14"/>
      <c r="S23" s="16" t="s">
        <v>5</v>
      </c>
      <c r="T23" s="19">
        <f>SUM(T6:T22)</f>
        <v>0</v>
      </c>
      <c r="U23" s="73">
        <f>SUM(U19:U22)</f>
        <v>9256</v>
      </c>
    </row>
    <row r="24" spans="1:21">
      <c r="A24" s="15"/>
      <c r="B24" s="15"/>
      <c r="C24" s="15"/>
      <c r="D24" s="15"/>
      <c r="E24" s="17" t="s">
        <v>6</v>
      </c>
      <c r="F24" s="18" t="e">
        <f>F23/#REF!</f>
        <v>#REF!</v>
      </c>
      <c r="H24" s="15"/>
      <c r="I24" s="15"/>
      <c r="J24" s="15"/>
      <c r="K24" s="15"/>
      <c r="L24" s="17" t="s">
        <v>6</v>
      </c>
      <c r="M24" s="18">
        <f>M23/18</f>
        <v>0</v>
      </c>
      <c r="O24" s="15"/>
      <c r="P24" s="15"/>
      <c r="Q24" s="15"/>
      <c r="R24" s="15"/>
      <c r="S24" s="17" t="s">
        <v>6</v>
      </c>
      <c r="T24" s="18">
        <f>T23/15</f>
        <v>0</v>
      </c>
    </row>
    <row r="26" spans="1:21">
      <c r="A26" s="62" t="s">
        <v>48</v>
      </c>
      <c r="B26" s="62"/>
      <c r="C26" s="63"/>
      <c r="D26" s="63"/>
      <c r="E26" s="63"/>
      <c r="F26" s="63"/>
      <c r="H26" s="62" t="s">
        <v>16</v>
      </c>
      <c r="I26" s="62"/>
      <c r="J26" s="63"/>
      <c r="K26" s="63"/>
      <c r="L26" s="63"/>
      <c r="M26" s="63"/>
      <c r="O26" s="4" t="s">
        <v>50</v>
      </c>
      <c r="P26" s="4"/>
      <c r="Q26" s="5"/>
      <c r="R26" s="5"/>
      <c r="S26" s="5"/>
      <c r="T26" s="5"/>
    </row>
    <row r="27" spans="1:21">
      <c r="A27" s="64" t="s">
        <v>49</v>
      </c>
      <c r="B27" s="64"/>
      <c r="C27" s="65"/>
      <c r="D27" s="65"/>
      <c r="E27" s="65"/>
      <c r="F27" s="65"/>
      <c r="H27" s="64" t="s">
        <v>53</v>
      </c>
      <c r="I27" s="64"/>
      <c r="J27" s="65"/>
      <c r="K27" s="65"/>
      <c r="L27" s="65"/>
      <c r="M27" s="65"/>
      <c r="O27" s="4" t="s">
        <v>51</v>
      </c>
      <c r="P27" s="4"/>
      <c r="Q27" s="5"/>
      <c r="R27" s="5"/>
      <c r="S27" s="5"/>
      <c r="T27" s="5"/>
    </row>
    <row r="28" spans="1:21" ht="19.5" customHeight="1">
      <c r="A28" s="1" t="s">
        <v>0</v>
      </c>
      <c r="B28" s="56"/>
      <c r="C28" s="1" t="s">
        <v>1</v>
      </c>
      <c r="D28" s="1" t="s">
        <v>2</v>
      </c>
      <c r="E28" s="1" t="s">
        <v>3</v>
      </c>
      <c r="F28" s="1" t="s">
        <v>4</v>
      </c>
      <c r="H28" s="1" t="s">
        <v>0</v>
      </c>
      <c r="I28" s="56"/>
      <c r="J28" s="1" t="s">
        <v>1</v>
      </c>
      <c r="K28" s="1" t="s">
        <v>2</v>
      </c>
      <c r="L28" s="1" t="s">
        <v>3</v>
      </c>
      <c r="M28" s="1" t="s">
        <v>4</v>
      </c>
      <c r="O28" s="1" t="s">
        <v>0</v>
      </c>
      <c r="P28" s="1"/>
      <c r="Q28" s="1" t="s">
        <v>1</v>
      </c>
      <c r="R28" s="1" t="s">
        <v>2</v>
      </c>
      <c r="S28" s="1" t="s">
        <v>3</v>
      </c>
      <c r="T28" s="1" t="s">
        <v>4</v>
      </c>
    </row>
    <row r="29" spans="1:21">
      <c r="A29" s="6">
        <v>1</v>
      </c>
      <c r="B29" s="57"/>
      <c r="C29" s="11"/>
      <c r="D29" s="6"/>
      <c r="E29" s="6"/>
      <c r="F29" s="6"/>
      <c r="G29" s="7"/>
      <c r="H29" s="6">
        <v>1</v>
      </c>
      <c r="I29" s="57"/>
      <c r="J29" s="23"/>
      <c r="K29" s="6"/>
      <c r="L29" s="6"/>
      <c r="M29" s="6"/>
      <c r="N29" s="7"/>
      <c r="O29" s="6">
        <v>1</v>
      </c>
      <c r="P29" s="57"/>
      <c r="Q29" s="49"/>
      <c r="R29" s="6"/>
      <c r="S29" s="6"/>
      <c r="T29" s="6"/>
    </row>
    <row r="30" spans="1:21">
      <c r="A30" s="8">
        <v>2</v>
      </c>
      <c r="B30" s="55"/>
      <c r="C30" s="12"/>
      <c r="D30" s="8"/>
      <c r="E30" s="8"/>
      <c r="F30" s="8"/>
      <c r="G30" s="7"/>
      <c r="H30" s="8">
        <v>2</v>
      </c>
      <c r="I30" s="55"/>
      <c r="J30" s="24"/>
      <c r="K30" s="8"/>
      <c r="L30" s="8"/>
      <c r="M30" s="8"/>
      <c r="N30" s="7"/>
      <c r="O30" s="8">
        <v>2</v>
      </c>
      <c r="P30" s="55"/>
      <c r="Q30" s="44"/>
      <c r="R30" s="8"/>
      <c r="S30" s="8"/>
      <c r="T30" s="8"/>
    </row>
    <row r="31" spans="1:21">
      <c r="A31" s="8">
        <v>3</v>
      </c>
      <c r="B31" s="55"/>
      <c r="C31" s="12"/>
      <c r="D31" s="8"/>
      <c r="E31" s="8"/>
      <c r="F31" s="8"/>
      <c r="G31" s="7"/>
      <c r="H31" s="8">
        <v>3</v>
      </c>
      <c r="I31" s="55"/>
      <c r="J31" s="24"/>
      <c r="K31" s="8"/>
      <c r="L31" s="8"/>
      <c r="M31" s="8"/>
      <c r="N31" s="7"/>
      <c r="O31" s="8">
        <v>3</v>
      </c>
      <c r="P31" s="55"/>
      <c r="Q31" s="24"/>
      <c r="R31" s="8"/>
      <c r="S31" s="8"/>
      <c r="T31" s="8"/>
    </row>
    <row r="32" spans="1:21">
      <c r="A32" s="8">
        <v>4</v>
      </c>
      <c r="B32" s="55"/>
      <c r="C32" s="12"/>
      <c r="D32" s="8"/>
      <c r="E32" s="8"/>
      <c r="F32" s="8"/>
      <c r="G32" s="7"/>
      <c r="H32" s="8">
        <v>4</v>
      </c>
      <c r="I32" s="55"/>
      <c r="J32" s="42"/>
      <c r="K32" s="8"/>
      <c r="L32" s="8"/>
      <c r="M32" s="8"/>
      <c r="N32" s="7"/>
      <c r="O32" s="8">
        <v>4</v>
      </c>
      <c r="P32" s="55"/>
      <c r="Q32" s="24"/>
      <c r="R32" s="8"/>
      <c r="S32" s="8"/>
      <c r="T32" s="8"/>
    </row>
    <row r="33" spans="1:21">
      <c r="A33" s="8">
        <v>5</v>
      </c>
      <c r="B33" s="55"/>
      <c r="C33" s="12"/>
      <c r="D33" s="8"/>
      <c r="E33" s="8"/>
      <c r="F33" s="8"/>
      <c r="G33" s="7"/>
      <c r="H33" s="8">
        <v>5</v>
      </c>
      <c r="I33" s="55"/>
      <c r="J33" s="44"/>
      <c r="K33" s="8"/>
      <c r="L33" s="8"/>
      <c r="M33" s="8"/>
      <c r="N33" s="7"/>
      <c r="O33" s="8">
        <v>5</v>
      </c>
      <c r="P33" s="55"/>
      <c r="Q33" s="24"/>
      <c r="R33" s="8"/>
      <c r="S33" s="8"/>
      <c r="T33" s="8"/>
    </row>
    <row r="34" spans="1:21">
      <c r="A34" s="8">
        <v>6</v>
      </c>
      <c r="B34" s="55"/>
      <c r="C34" s="41"/>
      <c r="D34" s="8"/>
      <c r="E34" s="8"/>
      <c r="F34" s="8"/>
      <c r="G34" s="7"/>
      <c r="H34" s="8">
        <v>6</v>
      </c>
      <c r="I34" s="55"/>
      <c r="J34" s="24"/>
      <c r="K34" s="8"/>
      <c r="L34" s="8"/>
      <c r="M34" s="8"/>
      <c r="N34" s="7"/>
      <c r="O34" s="8">
        <v>6</v>
      </c>
      <c r="P34" s="55"/>
      <c r="Q34" s="24"/>
      <c r="R34" s="8"/>
      <c r="S34" s="8"/>
      <c r="T34" s="8"/>
    </row>
    <row r="35" spans="1:21">
      <c r="A35" s="8">
        <v>7</v>
      </c>
      <c r="B35" s="55"/>
      <c r="C35" s="43"/>
      <c r="D35" s="8"/>
      <c r="E35" s="8"/>
      <c r="F35" s="8"/>
      <c r="G35" s="7"/>
      <c r="H35" s="8">
        <v>7</v>
      </c>
      <c r="I35" s="55"/>
      <c r="J35" s="24"/>
      <c r="K35" s="8"/>
      <c r="L35" s="8"/>
      <c r="M35" s="8"/>
      <c r="N35" s="7"/>
      <c r="O35" s="8">
        <v>7</v>
      </c>
      <c r="P35" s="55"/>
      <c r="Q35" s="24"/>
      <c r="R35" s="8"/>
      <c r="S35" s="8"/>
      <c r="T35" s="8"/>
    </row>
    <row r="36" spans="1:21">
      <c r="A36" s="8">
        <v>8</v>
      </c>
      <c r="B36" s="55"/>
      <c r="C36" s="12"/>
      <c r="D36" s="8"/>
      <c r="E36" s="8"/>
      <c r="F36" s="8"/>
      <c r="G36" s="7"/>
      <c r="H36" s="8">
        <v>7</v>
      </c>
      <c r="I36" s="55"/>
      <c r="J36" s="24"/>
      <c r="K36" s="8"/>
      <c r="L36" s="8"/>
      <c r="M36" s="8"/>
      <c r="N36" s="7"/>
      <c r="O36" s="8">
        <v>7</v>
      </c>
      <c r="P36" s="55"/>
      <c r="Q36" s="24"/>
      <c r="R36" s="8"/>
      <c r="S36" s="8"/>
      <c r="T36" s="8"/>
    </row>
    <row r="37" spans="1:21">
      <c r="A37" s="8">
        <v>9</v>
      </c>
      <c r="B37" s="55"/>
      <c r="C37" s="12"/>
      <c r="D37" s="8"/>
      <c r="E37" s="8"/>
      <c r="F37" s="8"/>
      <c r="G37" s="7"/>
      <c r="H37" s="8">
        <v>8</v>
      </c>
      <c r="I37" s="55"/>
      <c r="J37" s="24"/>
      <c r="K37" s="8"/>
      <c r="L37" s="8"/>
      <c r="M37" s="8"/>
      <c r="N37" s="7"/>
      <c r="O37" s="8">
        <v>8</v>
      </c>
      <c r="P37" s="55"/>
      <c r="Q37" s="42"/>
      <c r="R37" s="8"/>
      <c r="S37" s="8"/>
      <c r="T37" s="8"/>
    </row>
    <row r="38" spans="1:21">
      <c r="A38" s="8">
        <v>9</v>
      </c>
      <c r="B38" s="55"/>
      <c r="C38" s="12"/>
      <c r="D38" s="8"/>
      <c r="E38" s="8"/>
      <c r="F38" s="8"/>
      <c r="G38" s="7"/>
      <c r="H38" s="8">
        <v>9</v>
      </c>
      <c r="I38" s="55"/>
      <c r="J38" s="24"/>
      <c r="K38" s="8"/>
      <c r="L38" s="8"/>
      <c r="M38" s="8"/>
      <c r="N38" s="7"/>
      <c r="O38" s="8">
        <v>9</v>
      </c>
      <c r="P38" s="55"/>
      <c r="Q38" s="44"/>
      <c r="R38" s="8"/>
      <c r="S38" s="8"/>
      <c r="T38" s="8"/>
    </row>
    <row r="39" spans="1:21">
      <c r="A39" s="8">
        <v>10</v>
      </c>
      <c r="B39" s="55"/>
      <c r="C39" s="12"/>
      <c r="D39" s="8"/>
      <c r="E39" s="8"/>
      <c r="F39" s="8"/>
      <c r="G39" s="7"/>
      <c r="H39" s="8">
        <v>10</v>
      </c>
      <c r="I39" s="55"/>
      <c r="J39" s="24"/>
      <c r="K39" s="8"/>
      <c r="L39" s="8"/>
      <c r="M39" s="8"/>
      <c r="N39" s="7"/>
      <c r="O39" s="8">
        <v>10</v>
      </c>
      <c r="P39" s="55"/>
      <c r="Q39" s="24"/>
      <c r="R39" s="8"/>
      <c r="S39" s="8"/>
      <c r="T39" s="8"/>
    </row>
    <row r="40" spans="1:21">
      <c r="A40" s="8">
        <v>11</v>
      </c>
      <c r="B40" s="55"/>
      <c r="C40" s="41"/>
      <c r="D40" s="8"/>
      <c r="E40" s="8"/>
      <c r="F40" s="8"/>
      <c r="G40" s="7"/>
      <c r="H40" s="8">
        <v>11</v>
      </c>
      <c r="I40" s="55"/>
      <c r="J40" s="42"/>
      <c r="K40" s="8"/>
      <c r="L40" s="8"/>
      <c r="M40" s="8"/>
      <c r="N40" s="7"/>
      <c r="O40" s="8">
        <v>11</v>
      </c>
      <c r="P40" s="55"/>
      <c r="Q40" s="24"/>
      <c r="R40" s="8"/>
      <c r="S40" s="8"/>
      <c r="T40" s="8"/>
    </row>
    <row r="41" spans="1:21">
      <c r="A41" s="8">
        <v>12</v>
      </c>
      <c r="B41" s="55"/>
      <c r="C41" s="43"/>
      <c r="D41" s="8"/>
      <c r="E41" s="8"/>
      <c r="F41" s="8"/>
      <c r="G41" s="7"/>
      <c r="H41" s="8">
        <v>12</v>
      </c>
      <c r="I41" s="55"/>
      <c r="J41" s="44"/>
      <c r="K41" s="8"/>
      <c r="L41" s="8"/>
      <c r="M41" s="8"/>
      <c r="N41" s="7"/>
      <c r="O41" s="8">
        <v>12</v>
      </c>
      <c r="P41" s="55"/>
      <c r="Q41" s="24"/>
      <c r="R41" s="8"/>
      <c r="S41" s="8"/>
      <c r="T41" s="8"/>
    </row>
    <row r="42" spans="1:21">
      <c r="A42" s="8">
        <v>13</v>
      </c>
      <c r="B42" s="55"/>
      <c r="C42" s="12"/>
      <c r="D42" s="8"/>
      <c r="E42" s="8"/>
      <c r="F42" s="8"/>
      <c r="G42" s="7"/>
      <c r="H42" s="8">
        <v>12</v>
      </c>
      <c r="I42" s="55"/>
      <c r="J42" s="24"/>
      <c r="K42" s="8"/>
      <c r="L42" s="8"/>
      <c r="M42" s="8"/>
      <c r="N42" s="7"/>
      <c r="O42" s="8">
        <v>13</v>
      </c>
      <c r="P42" s="55"/>
      <c r="Q42" s="24"/>
      <c r="R42" s="8"/>
      <c r="S42" s="8"/>
      <c r="T42" s="8"/>
    </row>
    <row r="43" spans="1:21">
      <c r="A43" s="8">
        <v>14</v>
      </c>
      <c r="B43" s="55"/>
      <c r="C43" s="12"/>
      <c r="D43" s="8"/>
      <c r="E43" s="8"/>
      <c r="F43" s="8"/>
      <c r="G43" s="7"/>
      <c r="H43" s="8">
        <v>13</v>
      </c>
      <c r="I43" s="55"/>
      <c r="J43" s="24"/>
      <c r="K43" s="8"/>
      <c r="L43" s="8"/>
      <c r="M43" s="8"/>
      <c r="N43" s="7"/>
      <c r="O43" s="8">
        <v>14</v>
      </c>
      <c r="P43" s="55"/>
      <c r="Q43" s="24"/>
      <c r="R43" s="8"/>
      <c r="S43" s="8"/>
      <c r="T43" s="8"/>
    </row>
    <row r="44" spans="1:21">
      <c r="A44" s="9"/>
      <c r="B44" s="9"/>
      <c r="C44" s="13"/>
      <c r="D44" s="9"/>
      <c r="E44" s="9"/>
      <c r="F44" s="9"/>
      <c r="G44" s="7"/>
      <c r="H44" s="9"/>
      <c r="I44" s="9"/>
      <c r="J44" s="9"/>
      <c r="K44" s="9"/>
      <c r="L44" s="9"/>
      <c r="M44" s="9"/>
      <c r="N44" s="10"/>
      <c r="O44" s="9"/>
      <c r="P44" s="9"/>
      <c r="Q44" s="9"/>
      <c r="R44" s="9"/>
      <c r="S44" s="9"/>
      <c r="T44" s="9"/>
    </row>
    <row r="45" spans="1:21">
      <c r="A45" s="14"/>
      <c r="B45" s="14"/>
      <c r="C45" s="14"/>
      <c r="D45" s="14"/>
      <c r="E45" s="16" t="s">
        <v>5</v>
      </c>
      <c r="F45" s="19">
        <f>SUM(F29:F43)</f>
        <v>0</v>
      </c>
      <c r="H45" s="14"/>
      <c r="I45" s="14"/>
      <c r="J45" s="14"/>
      <c r="K45" s="14"/>
      <c r="L45" s="16" t="s">
        <v>5</v>
      </c>
      <c r="M45" s="19">
        <f>SUM(M29:M43)</f>
        <v>0</v>
      </c>
      <c r="O45" s="14"/>
      <c r="P45" s="14"/>
      <c r="Q45" s="14"/>
      <c r="R45" s="14"/>
      <c r="S45" s="16" t="s">
        <v>5</v>
      </c>
      <c r="T45" s="19">
        <f>SUM(T29:T44)</f>
        <v>0</v>
      </c>
      <c r="U45" s="54"/>
    </row>
    <row r="46" spans="1:21">
      <c r="A46" s="15"/>
      <c r="B46" s="15"/>
      <c r="C46" s="15"/>
      <c r="D46" s="15"/>
      <c r="E46" s="17" t="s">
        <v>6</v>
      </c>
      <c r="F46" s="18" t="e">
        <f>F45/#REF!</f>
        <v>#REF!</v>
      </c>
      <c r="H46" s="15"/>
      <c r="I46" s="15"/>
      <c r="J46" s="15"/>
      <c r="K46" s="15"/>
      <c r="L46" s="17" t="s">
        <v>6</v>
      </c>
      <c r="M46" s="18">
        <f>M45/18</f>
        <v>0</v>
      </c>
      <c r="O46" s="15"/>
      <c r="P46" s="15"/>
      <c r="Q46" s="15"/>
      <c r="R46" s="15"/>
      <c r="S46" s="17" t="s">
        <v>6</v>
      </c>
      <c r="T46" s="18">
        <f>T45/15</f>
        <v>0</v>
      </c>
    </row>
  </sheetData>
  <mergeCells count="2">
    <mergeCell ref="H1:Q2"/>
    <mergeCell ref="R1:T1"/>
  </mergeCells>
  <phoneticPr fontId="1" type="noConversion"/>
  <pageMargins left="0.19685039370078741" right="0.19685039370078741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showGridLines="0" workbookViewId="0">
      <selection activeCell="AA18" sqref="AA18"/>
    </sheetView>
  </sheetViews>
  <sheetFormatPr defaultRowHeight="16.5"/>
  <cols>
    <col min="1" max="1" width="5" customWidth="1"/>
    <col min="2" max="2" width="2.625" customWidth="1"/>
    <col min="3" max="3" width="8.625" customWidth="1"/>
    <col min="4" max="6" width="7.625" customWidth="1"/>
    <col min="7" max="7" width="1.625" customWidth="1"/>
    <col min="8" max="8" width="5" customWidth="1"/>
    <col min="9" max="9" width="2.625" customWidth="1"/>
    <col min="10" max="10" width="9.875" bestFit="1" customWidth="1"/>
    <col min="11" max="13" width="7.625" customWidth="1"/>
    <col min="14" max="14" width="1.625" customWidth="1"/>
    <col min="15" max="15" width="5" customWidth="1"/>
    <col min="16" max="16" width="2.625" customWidth="1"/>
    <col min="17" max="17" width="9.875" bestFit="1" customWidth="1"/>
    <col min="18" max="20" width="7.625" customWidth="1"/>
  </cols>
  <sheetData>
    <row r="1" spans="1:21" ht="30" customHeight="1">
      <c r="A1" s="67" t="s">
        <v>78</v>
      </c>
      <c r="B1" s="58"/>
      <c r="C1" s="58"/>
      <c r="D1" s="58"/>
      <c r="E1" s="58"/>
      <c r="F1" s="58"/>
      <c r="H1" s="66" t="s">
        <v>91</v>
      </c>
      <c r="I1" s="66"/>
      <c r="J1" s="66"/>
      <c r="K1" s="66"/>
      <c r="L1" s="66"/>
      <c r="M1" s="66"/>
      <c r="N1" s="66"/>
      <c r="O1" s="66"/>
      <c r="P1" s="66"/>
      <c r="Q1" s="66"/>
      <c r="R1" s="68"/>
      <c r="S1" s="68"/>
      <c r="T1" s="68"/>
    </row>
    <row r="2" spans="1:21" ht="26.25" customHeight="1">
      <c r="A2" s="67" t="s">
        <v>89</v>
      </c>
      <c r="B2" s="58"/>
      <c r="C2" s="58"/>
      <c r="D2" s="58"/>
      <c r="E2" s="58"/>
      <c r="F2" s="58"/>
      <c r="H2" s="66"/>
      <c r="I2" s="66"/>
      <c r="J2" s="66"/>
      <c r="K2" s="66"/>
      <c r="L2" s="66"/>
      <c r="M2" s="66"/>
      <c r="N2" s="66"/>
      <c r="O2" s="66"/>
      <c r="P2" s="66"/>
      <c r="Q2" s="66"/>
      <c r="R2" s="69"/>
      <c r="S2" s="50"/>
      <c r="T2" s="70"/>
    </row>
    <row r="3" spans="1:21">
      <c r="A3" s="2" t="s">
        <v>79</v>
      </c>
      <c r="B3" s="2"/>
      <c r="C3" s="3"/>
      <c r="D3" s="3"/>
      <c r="E3" s="3"/>
      <c r="F3" s="3"/>
      <c r="H3" s="2" t="s">
        <v>80</v>
      </c>
      <c r="I3" s="2"/>
      <c r="J3" s="3"/>
      <c r="K3" s="3"/>
      <c r="L3" s="3"/>
      <c r="M3" s="3"/>
      <c r="O3" s="2" t="s">
        <v>81</v>
      </c>
      <c r="P3" s="2"/>
      <c r="Q3" s="3"/>
      <c r="R3" s="3"/>
      <c r="S3" s="3"/>
      <c r="T3" s="3"/>
    </row>
    <row r="4" spans="1:21">
      <c r="A4" s="59" t="s">
        <v>88</v>
      </c>
      <c r="B4" s="59"/>
      <c r="C4" s="60"/>
      <c r="D4" s="60"/>
      <c r="E4" s="60"/>
      <c r="F4" s="60"/>
      <c r="H4" s="61" t="s">
        <v>87</v>
      </c>
      <c r="I4" s="59"/>
      <c r="J4" s="60"/>
      <c r="K4" s="60"/>
      <c r="L4" s="60"/>
      <c r="M4" s="60"/>
      <c r="O4" s="59" t="s">
        <v>86</v>
      </c>
      <c r="P4" s="59"/>
      <c r="Q4" s="60"/>
      <c r="R4" s="60"/>
      <c r="S4" s="60"/>
      <c r="T4" s="60"/>
    </row>
    <row r="5" spans="1:21" ht="19.5" customHeight="1">
      <c r="A5" s="1" t="s">
        <v>0</v>
      </c>
      <c r="B5" s="56"/>
      <c r="C5" s="1" t="s">
        <v>1</v>
      </c>
      <c r="D5" s="1" t="s">
        <v>2</v>
      </c>
      <c r="E5" s="1" t="s">
        <v>3</v>
      </c>
      <c r="F5" s="1" t="s">
        <v>4</v>
      </c>
      <c r="H5" s="1" t="s">
        <v>0</v>
      </c>
      <c r="I5" s="56"/>
      <c r="J5" s="1" t="s">
        <v>1</v>
      </c>
      <c r="K5" s="1" t="s">
        <v>2</v>
      </c>
      <c r="L5" s="1" t="s">
        <v>3</v>
      </c>
      <c r="M5" s="1" t="s">
        <v>4</v>
      </c>
      <c r="O5" s="1" t="s">
        <v>0</v>
      </c>
      <c r="P5" s="1"/>
      <c r="Q5" s="1" t="s">
        <v>1</v>
      </c>
      <c r="R5" s="1" t="s">
        <v>2</v>
      </c>
      <c r="S5" s="1" t="s">
        <v>3</v>
      </c>
      <c r="T5" s="1" t="s">
        <v>4</v>
      </c>
    </row>
    <row r="6" spans="1:21">
      <c r="A6" s="6">
        <v>1</v>
      </c>
      <c r="B6" s="57"/>
      <c r="C6" s="11">
        <v>41030</v>
      </c>
      <c r="D6" s="6">
        <v>1</v>
      </c>
      <c r="E6" s="6">
        <v>23</v>
      </c>
      <c r="F6" s="6">
        <f>E6</f>
        <v>23</v>
      </c>
      <c r="G6" s="7"/>
      <c r="H6" s="6">
        <v>1</v>
      </c>
      <c r="I6" s="57"/>
      <c r="J6" s="23"/>
      <c r="K6" s="6"/>
      <c r="L6" s="6"/>
      <c r="M6" s="6"/>
      <c r="N6" s="7"/>
      <c r="O6" s="6">
        <v>1</v>
      </c>
      <c r="P6" s="57"/>
      <c r="Q6" s="49"/>
      <c r="R6" s="6"/>
      <c r="S6" s="6"/>
      <c r="T6" s="6"/>
      <c r="U6">
        <v>347</v>
      </c>
    </row>
    <row r="7" spans="1:21">
      <c r="A7" s="8">
        <v>2</v>
      </c>
      <c r="B7" s="55"/>
      <c r="C7" s="12">
        <v>41031</v>
      </c>
      <c r="D7" s="8">
        <f>E6</f>
        <v>23</v>
      </c>
      <c r="E7" s="8">
        <v>87</v>
      </c>
      <c r="F7" s="8">
        <f>E7-D7</f>
        <v>64</v>
      </c>
      <c r="G7" s="7"/>
      <c r="H7" s="8">
        <v>2</v>
      </c>
      <c r="I7" s="55"/>
      <c r="J7" s="24"/>
      <c r="K7" s="8"/>
      <c r="L7" s="8"/>
      <c r="M7" s="8"/>
      <c r="N7" s="7"/>
      <c r="O7" s="8">
        <v>2</v>
      </c>
      <c r="P7" s="55"/>
      <c r="Q7" s="44"/>
      <c r="R7" s="8"/>
      <c r="S7" s="8"/>
      <c r="T7" s="8"/>
      <c r="U7">
        <v>281</v>
      </c>
    </row>
    <row r="8" spans="1:21">
      <c r="A8" s="8">
        <v>3</v>
      </c>
      <c r="B8" s="55"/>
      <c r="C8" s="12">
        <v>41032</v>
      </c>
      <c r="D8" s="8">
        <f t="shared" ref="D8:D20" si="0">E7</f>
        <v>87</v>
      </c>
      <c r="E8" s="8">
        <v>175</v>
      </c>
      <c r="F8" s="8">
        <f t="shared" ref="F8:F21" si="1">E8-D8</f>
        <v>88</v>
      </c>
      <c r="G8" s="7"/>
      <c r="H8" s="8">
        <v>3</v>
      </c>
      <c r="I8" s="55"/>
      <c r="J8" s="24"/>
      <c r="K8" s="8"/>
      <c r="L8" s="8"/>
      <c r="M8" s="8"/>
      <c r="N8" s="7"/>
      <c r="O8" s="8">
        <v>3</v>
      </c>
      <c r="P8" s="55"/>
      <c r="Q8" s="24"/>
      <c r="R8" s="8"/>
      <c r="S8" s="8"/>
      <c r="T8" s="8"/>
      <c r="U8">
        <v>283</v>
      </c>
    </row>
    <row r="9" spans="1:21">
      <c r="A9" s="8">
        <v>4</v>
      </c>
      <c r="B9" s="55"/>
      <c r="C9" s="12">
        <v>41033</v>
      </c>
      <c r="D9" s="8">
        <f t="shared" si="0"/>
        <v>175</v>
      </c>
      <c r="E9" s="8">
        <v>266</v>
      </c>
      <c r="F9" s="8">
        <f t="shared" si="1"/>
        <v>91</v>
      </c>
      <c r="G9" s="7"/>
      <c r="H9" s="8">
        <v>4</v>
      </c>
      <c r="I9" s="55"/>
      <c r="J9" s="42"/>
      <c r="K9" s="8"/>
      <c r="L9" s="8"/>
      <c r="M9" s="8"/>
      <c r="N9" s="7"/>
      <c r="O9" s="8">
        <v>4</v>
      </c>
      <c r="P9" s="55"/>
      <c r="Q9" s="24"/>
      <c r="R9" s="8"/>
      <c r="S9" s="8"/>
      <c r="T9" s="8"/>
      <c r="U9">
        <v>395</v>
      </c>
    </row>
    <row r="10" spans="1:21">
      <c r="A10" s="8">
        <v>5</v>
      </c>
      <c r="B10" s="55"/>
      <c r="C10" s="12">
        <v>41034</v>
      </c>
      <c r="D10" s="8">
        <f t="shared" si="0"/>
        <v>266</v>
      </c>
      <c r="E10" s="8">
        <v>366</v>
      </c>
      <c r="F10" s="8">
        <f t="shared" si="1"/>
        <v>100</v>
      </c>
      <c r="G10" s="7"/>
      <c r="H10" s="8">
        <v>5</v>
      </c>
      <c r="I10" s="55"/>
      <c r="J10" s="44"/>
      <c r="K10" s="8"/>
      <c r="L10" s="8"/>
      <c r="M10" s="8"/>
      <c r="N10" s="7"/>
      <c r="O10" s="8">
        <v>5</v>
      </c>
      <c r="P10" s="55"/>
      <c r="Q10" s="24"/>
      <c r="R10" s="8"/>
      <c r="S10" s="8"/>
      <c r="T10" s="8"/>
      <c r="U10">
        <v>247</v>
      </c>
    </row>
    <row r="11" spans="1:21">
      <c r="A11" s="8">
        <v>6</v>
      </c>
      <c r="B11" s="55"/>
      <c r="C11" s="41">
        <v>41035</v>
      </c>
      <c r="D11" s="8">
        <f t="shared" si="0"/>
        <v>366</v>
      </c>
      <c r="E11" s="8">
        <v>465</v>
      </c>
      <c r="F11" s="8">
        <f t="shared" si="1"/>
        <v>99</v>
      </c>
      <c r="G11" s="7"/>
      <c r="H11" s="8">
        <v>6</v>
      </c>
      <c r="I11" s="55"/>
      <c r="J11" s="24"/>
      <c r="K11" s="8"/>
      <c r="L11" s="8"/>
      <c r="M11" s="8"/>
      <c r="N11" s="7"/>
      <c r="O11" s="8">
        <v>6</v>
      </c>
      <c r="P11" s="55"/>
      <c r="Q11" s="24"/>
      <c r="R11" s="8"/>
      <c r="S11" s="8"/>
      <c r="T11" s="8"/>
      <c r="U11">
        <v>426</v>
      </c>
    </row>
    <row r="12" spans="1:21">
      <c r="A12" s="8">
        <v>7</v>
      </c>
      <c r="B12" s="55"/>
      <c r="C12" s="43">
        <v>41036</v>
      </c>
      <c r="D12" s="8">
        <f t="shared" si="0"/>
        <v>465</v>
      </c>
      <c r="E12" s="8">
        <v>505</v>
      </c>
      <c r="F12" s="8">
        <f t="shared" si="1"/>
        <v>40</v>
      </c>
      <c r="G12" s="7"/>
      <c r="H12" s="8">
        <v>7</v>
      </c>
      <c r="I12" s="55"/>
      <c r="J12" s="24"/>
      <c r="K12" s="8"/>
      <c r="L12" s="8"/>
      <c r="M12" s="8"/>
      <c r="N12" s="7"/>
      <c r="O12" s="8">
        <v>7</v>
      </c>
      <c r="P12" s="55"/>
      <c r="Q12" s="24"/>
      <c r="R12" s="8"/>
      <c r="S12" s="8"/>
      <c r="T12" s="8"/>
      <c r="U12">
        <f>SUM(U6:U11)</f>
        <v>1979</v>
      </c>
    </row>
    <row r="13" spans="1:21">
      <c r="A13" s="8">
        <v>8</v>
      </c>
      <c r="B13" s="55"/>
      <c r="C13" s="12">
        <v>41037</v>
      </c>
      <c r="D13" s="8">
        <f t="shared" si="0"/>
        <v>505</v>
      </c>
      <c r="E13" s="8">
        <v>539</v>
      </c>
      <c r="F13" s="8">
        <f t="shared" si="1"/>
        <v>34</v>
      </c>
      <c r="G13" s="7"/>
      <c r="H13" s="8">
        <v>7</v>
      </c>
      <c r="I13" s="55"/>
      <c r="J13" s="24"/>
      <c r="K13" s="8"/>
      <c r="L13" s="8"/>
      <c r="M13" s="8"/>
      <c r="N13" s="7"/>
      <c r="O13" s="8">
        <v>7</v>
      </c>
      <c r="P13" s="55"/>
      <c r="Q13" s="24"/>
      <c r="R13" s="8"/>
      <c r="S13" s="8"/>
      <c r="T13" s="8"/>
    </row>
    <row r="14" spans="1:21">
      <c r="A14" s="8">
        <v>9</v>
      </c>
      <c r="B14" s="55"/>
      <c r="C14" s="12">
        <v>41038</v>
      </c>
      <c r="D14" s="8">
        <f t="shared" si="0"/>
        <v>539</v>
      </c>
      <c r="E14" s="8">
        <v>593</v>
      </c>
      <c r="F14" s="8">
        <f t="shared" si="1"/>
        <v>54</v>
      </c>
      <c r="G14" s="7"/>
      <c r="H14" s="8">
        <v>8</v>
      </c>
      <c r="I14" s="55"/>
      <c r="J14" s="24"/>
      <c r="K14" s="8"/>
      <c r="L14" s="8"/>
      <c r="M14" s="8"/>
      <c r="N14" s="7"/>
      <c r="O14" s="8">
        <v>8</v>
      </c>
      <c r="P14" s="55"/>
      <c r="Q14" s="42"/>
      <c r="R14" s="8"/>
      <c r="S14" s="8"/>
      <c r="T14" s="8"/>
    </row>
    <row r="15" spans="1:21">
      <c r="A15" s="8">
        <v>9</v>
      </c>
      <c r="B15" s="55"/>
      <c r="C15" s="12">
        <v>41039</v>
      </c>
      <c r="D15" s="8">
        <v>1</v>
      </c>
      <c r="E15" s="8">
        <v>102</v>
      </c>
      <c r="F15" s="8">
        <f t="shared" si="1"/>
        <v>101</v>
      </c>
      <c r="G15" s="7"/>
      <c r="H15" s="8">
        <v>9</v>
      </c>
      <c r="I15" s="55"/>
      <c r="J15" s="24"/>
      <c r="K15" s="8"/>
      <c r="L15" s="8"/>
      <c r="M15" s="8"/>
      <c r="N15" s="7"/>
      <c r="O15" s="8">
        <v>9</v>
      </c>
      <c r="P15" s="55"/>
      <c r="Q15" s="44"/>
      <c r="R15" s="8"/>
      <c r="S15" s="8"/>
      <c r="T15" s="8"/>
    </row>
    <row r="16" spans="1:21">
      <c r="A16" s="8">
        <v>10</v>
      </c>
      <c r="B16" s="55"/>
      <c r="C16" s="12">
        <v>41040</v>
      </c>
      <c r="D16" s="8">
        <f t="shared" si="0"/>
        <v>102</v>
      </c>
      <c r="E16" s="8">
        <v>135</v>
      </c>
      <c r="F16" s="8">
        <f t="shared" si="1"/>
        <v>33</v>
      </c>
      <c r="G16" s="7"/>
      <c r="H16" s="8">
        <v>10</v>
      </c>
      <c r="I16" s="55"/>
      <c r="J16" s="24"/>
      <c r="K16" s="8"/>
      <c r="L16" s="8"/>
      <c r="M16" s="8"/>
      <c r="N16" s="7"/>
      <c r="O16" s="8">
        <v>10</v>
      </c>
      <c r="P16" s="55"/>
      <c r="Q16" s="24"/>
      <c r="R16" s="8"/>
      <c r="S16" s="8"/>
      <c r="T16" s="8"/>
    </row>
    <row r="17" spans="1:21">
      <c r="A17" s="8">
        <v>11</v>
      </c>
      <c r="B17" s="55"/>
      <c r="C17" s="41">
        <v>41041</v>
      </c>
      <c r="D17" s="8">
        <f t="shared" si="0"/>
        <v>135</v>
      </c>
      <c r="E17" s="8">
        <v>242</v>
      </c>
      <c r="F17" s="8">
        <f t="shared" si="1"/>
        <v>107</v>
      </c>
      <c r="G17" s="7"/>
      <c r="H17" s="8">
        <v>11</v>
      </c>
      <c r="I17" s="55"/>
      <c r="J17" s="42"/>
      <c r="K17" s="8"/>
      <c r="L17" s="8"/>
      <c r="M17" s="8"/>
      <c r="N17" s="7"/>
      <c r="O17" s="8">
        <v>11</v>
      </c>
      <c r="P17" s="55"/>
      <c r="Q17" s="24"/>
      <c r="R17" s="8"/>
      <c r="S17" s="8"/>
      <c r="T17" s="8"/>
    </row>
    <row r="18" spans="1:21">
      <c r="A18" s="8">
        <v>12</v>
      </c>
      <c r="B18" s="55"/>
      <c r="C18" s="43">
        <v>41042</v>
      </c>
      <c r="D18" s="8">
        <f t="shared" si="0"/>
        <v>242</v>
      </c>
      <c r="E18" s="8">
        <v>344</v>
      </c>
      <c r="F18" s="8">
        <f t="shared" si="1"/>
        <v>102</v>
      </c>
      <c r="G18" s="7"/>
      <c r="H18" s="8">
        <v>12</v>
      </c>
      <c r="I18" s="55"/>
      <c r="J18" s="44"/>
      <c r="K18" s="8"/>
      <c r="L18" s="8"/>
      <c r="M18" s="8"/>
      <c r="N18" s="7"/>
      <c r="O18" s="8">
        <v>12</v>
      </c>
      <c r="P18" s="55"/>
      <c r="Q18" s="24"/>
      <c r="R18" s="8"/>
      <c r="S18" s="8"/>
      <c r="T18" s="8"/>
    </row>
    <row r="19" spans="1:21">
      <c r="A19" s="8">
        <v>13</v>
      </c>
      <c r="B19" s="55"/>
      <c r="C19" s="12">
        <v>41043</v>
      </c>
      <c r="D19" s="8">
        <f t="shared" si="0"/>
        <v>344</v>
      </c>
      <c r="E19" s="8">
        <v>368</v>
      </c>
      <c r="F19" s="8">
        <f t="shared" si="1"/>
        <v>24</v>
      </c>
      <c r="G19" s="7"/>
      <c r="H19" s="8">
        <v>12</v>
      </c>
      <c r="I19" s="55"/>
      <c r="J19" s="24"/>
      <c r="K19" s="8"/>
      <c r="L19" s="8"/>
      <c r="M19" s="8"/>
      <c r="N19" s="7"/>
      <c r="O19" s="8">
        <v>13</v>
      </c>
      <c r="P19" s="55"/>
      <c r="Q19" s="24"/>
      <c r="R19" s="8"/>
      <c r="S19" s="8"/>
      <c r="T19" s="8"/>
    </row>
    <row r="20" spans="1:21">
      <c r="A20" s="8">
        <v>14</v>
      </c>
      <c r="B20" s="55"/>
      <c r="C20" s="12">
        <v>41044</v>
      </c>
      <c r="D20" s="8">
        <f t="shared" si="0"/>
        <v>368</v>
      </c>
      <c r="E20" s="8">
        <v>479</v>
      </c>
      <c r="F20" s="8">
        <f t="shared" si="1"/>
        <v>111</v>
      </c>
      <c r="G20" s="7"/>
      <c r="H20" s="8">
        <v>13</v>
      </c>
      <c r="I20" s="55"/>
      <c r="J20" s="24"/>
      <c r="K20" s="8"/>
      <c r="L20" s="8"/>
      <c r="M20" s="8"/>
      <c r="N20" s="7"/>
      <c r="O20" s="8">
        <v>14</v>
      </c>
      <c r="P20" s="55"/>
      <c r="Q20" s="24"/>
      <c r="R20" s="8"/>
      <c r="S20" s="8"/>
      <c r="T20" s="8"/>
    </row>
    <row r="21" spans="1:21">
      <c r="A21" s="8">
        <v>15</v>
      </c>
      <c r="B21" s="55"/>
      <c r="C21" s="12">
        <v>41045</v>
      </c>
      <c r="D21" s="8">
        <v>1</v>
      </c>
      <c r="E21" s="8">
        <v>90</v>
      </c>
      <c r="F21" s="8">
        <f t="shared" si="1"/>
        <v>89</v>
      </c>
      <c r="G21" s="7"/>
      <c r="H21" s="8">
        <v>14</v>
      </c>
      <c r="I21" s="55"/>
      <c r="J21" s="24"/>
      <c r="K21" s="8"/>
      <c r="L21" s="8"/>
      <c r="M21" s="8"/>
      <c r="N21" s="7"/>
      <c r="O21" s="8">
        <v>15</v>
      </c>
      <c r="P21" s="55"/>
      <c r="Q21" s="42"/>
      <c r="R21" s="8"/>
      <c r="S21" s="8"/>
      <c r="T21" s="8"/>
    </row>
    <row r="22" spans="1:21">
      <c r="A22" s="9"/>
      <c r="B22" s="9"/>
      <c r="C22" s="13"/>
      <c r="D22" s="9"/>
      <c r="E22" s="9"/>
      <c r="F22" s="9"/>
      <c r="G22" s="7"/>
      <c r="H22" s="9"/>
      <c r="I22" s="9"/>
      <c r="J22" s="9"/>
      <c r="K22" s="9"/>
      <c r="L22" s="9"/>
      <c r="M22" s="9"/>
      <c r="N22" s="10"/>
      <c r="O22" s="9"/>
      <c r="P22" s="9"/>
      <c r="Q22" s="9"/>
      <c r="R22" s="9"/>
      <c r="S22" s="9"/>
      <c r="T22" s="9"/>
    </row>
    <row r="23" spans="1:21">
      <c r="A23" s="14"/>
      <c r="B23" s="14"/>
      <c r="C23" s="14"/>
      <c r="D23" s="14"/>
      <c r="E23" s="16" t="s">
        <v>5</v>
      </c>
      <c r="F23" s="19">
        <f>SUM(F6:F21)</f>
        <v>1160</v>
      </c>
      <c r="H23" s="14"/>
      <c r="I23" s="14"/>
      <c r="J23" s="14"/>
      <c r="K23" s="14"/>
      <c r="L23" s="16" t="s">
        <v>5</v>
      </c>
      <c r="M23" s="19">
        <f>SUM(M6:M21)</f>
        <v>0</v>
      </c>
      <c r="O23" s="14"/>
      <c r="P23" s="14"/>
      <c r="Q23" s="14"/>
      <c r="R23" s="14"/>
      <c r="S23" s="16" t="s">
        <v>5</v>
      </c>
      <c r="T23" s="19">
        <f>SUM(T6:T22)</f>
        <v>0</v>
      </c>
      <c r="U23" s="54"/>
    </row>
    <row r="24" spans="1:21">
      <c r="A24" s="15"/>
      <c r="B24" s="15"/>
      <c r="C24" s="15"/>
      <c r="D24" s="15"/>
      <c r="E24" s="17" t="s">
        <v>6</v>
      </c>
      <c r="F24" s="18" t="e">
        <f>F23/#REF!</f>
        <v>#REF!</v>
      </c>
      <c r="H24" s="15"/>
      <c r="I24" s="15"/>
      <c r="J24" s="15"/>
      <c r="K24" s="15"/>
      <c r="L24" s="17" t="s">
        <v>6</v>
      </c>
      <c r="M24" s="18">
        <f>M23/18</f>
        <v>0</v>
      </c>
      <c r="O24" s="15"/>
      <c r="P24" s="15"/>
      <c r="Q24" s="15"/>
      <c r="R24" s="15"/>
      <c r="S24" s="17" t="s">
        <v>6</v>
      </c>
      <c r="T24" s="18">
        <f>T23/15</f>
        <v>0</v>
      </c>
    </row>
    <row r="26" spans="1:21">
      <c r="A26" s="2" t="s">
        <v>82</v>
      </c>
      <c r="B26" s="2"/>
      <c r="C26" s="3"/>
      <c r="D26" s="3"/>
      <c r="E26" s="3"/>
      <c r="F26" s="3"/>
      <c r="H26" s="2" t="s">
        <v>83</v>
      </c>
      <c r="I26" s="2"/>
      <c r="J26" s="3"/>
      <c r="K26" s="3"/>
      <c r="L26" s="3"/>
      <c r="M26" s="3"/>
      <c r="O26" s="71" t="s">
        <v>89</v>
      </c>
      <c r="P26" s="71"/>
      <c r="Q26" s="72"/>
      <c r="R26" s="72"/>
      <c r="S26" s="72"/>
      <c r="T26" s="72"/>
    </row>
    <row r="27" spans="1:21">
      <c r="A27" s="59" t="s">
        <v>85</v>
      </c>
      <c r="B27" s="59"/>
      <c r="C27" s="60"/>
      <c r="D27" s="60"/>
      <c r="E27" s="60"/>
      <c r="F27" s="60"/>
      <c r="H27" s="59" t="s">
        <v>84</v>
      </c>
      <c r="I27" s="59"/>
      <c r="J27" s="60"/>
      <c r="K27" s="60"/>
      <c r="L27" s="60"/>
      <c r="M27" s="60"/>
      <c r="O27" s="59" t="s">
        <v>90</v>
      </c>
      <c r="P27" s="59"/>
      <c r="Q27" s="60"/>
      <c r="R27" s="60"/>
      <c r="S27" s="60"/>
      <c r="T27" s="60"/>
    </row>
    <row r="28" spans="1:21" ht="19.5" customHeight="1">
      <c r="A28" s="1" t="s">
        <v>0</v>
      </c>
      <c r="B28" s="56"/>
      <c r="C28" s="1" t="s">
        <v>1</v>
      </c>
      <c r="D28" s="1" t="s">
        <v>2</v>
      </c>
      <c r="E28" s="1" t="s">
        <v>3</v>
      </c>
      <c r="F28" s="1" t="s">
        <v>4</v>
      </c>
      <c r="H28" s="1" t="s">
        <v>0</v>
      </c>
      <c r="I28" s="56"/>
      <c r="J28" s="1" t="s">
        <v>1</v>
      </c>
      <c r="K28" s="1" t="s">
        <v>2</v>
      </c>
      <c r="L28" s="1" t="s">
        <v>3</v>
      </c>
      <c r="M28" s="1" t="s">
        <v>4</v>
      </c>
      <c r="O28" s="1" t="s">
        <v>0</v>
      </c>
      <c r="P28" s="1"/>
      <c r="Q28" s="1" t="s">
        <v>1</v>
      </c>
      <c r="R28" s="1" t="s">
        <v>2</v>
      </c>
      <c r="S28" s="1" t="s">
        <v>3</v>
      </c>
      <c r="T28" s="1" t="s">
        <v>4</v>
      </c>
    </row>
    <row r="29" spans="1:21">
      <c r="A29" s="6">
        <v>1</v>
      </c>
      <c r="B29" s="57"/>
      <c r="C29" s="11">
        <v>41030</v>
      </c>
      <c r="D29" s="6">
        <v>1</v>
      </c>
      <c r="E29" s="6">
        <v>23</v>
      </c>
      <c r="F29" s="6">
        <f>E29</f>
        <v>23</v>
      </c>
      <c r="G29" s="7"/>
      <c r="H29" s="6">
        <v>1</v>
      </c>
      <c r="I29" s="57"/>
      <c r="J29" s="23"/>
      <c r="K29" s="6"/>
      <c r="L29" s="6"/>
      <c r="M29" s="6"/>
      <c r="N29" s="7"/>
      <c r="O29" s="6">
        <v>1</v>
      </c>
      <c r="P29" s="57"/>
      <c r="Q29" s="49"/>
      <c r="R29" s="6"/>
      <c r="S29" s="6"/>
      <c r="T29" s="6"/>
    </row>
    <row r="30" spans="1:21">
      <c r="A30" s="8">
        <v>2</v>
      </c>
      <c r="B30" s="55"/>
      <c r="C30" s="12">
        <v>41031</v>
      </c>
      <c r="D30" s="8">
        <f>E29</f>
        <v>23</v>
      </c>
      <c r="E30" s="8">
        <v>87</v>
      </c>
      <c r="F30" s="8">
        <f>E30-D30</f>
        <v>64</v>
      </c>
      <c r="G30" s="7"/>
      <c r="H30" s="8">
        <v>2</v>
      </c>
      <c r="I30" s="55"/>
      <c r="J30" s="24"/>
      <c r="K30" s="8"/>
      <c r="L30" s="8"/>
      <c r="M30" s="8"/>
      <c r="N30" s="7"/>
      <c r="O30" s="8">
        <v>2</v>
      </c>
      <c r="P30" s="55"/>
      <c r="Q30" s="44"/>
      <c r="R30" s="8"/>
      <c r="S30" s="8"/>
      <c r="T30" s="8"/>
    </row>
    <row r="31" spans="1:21">
      <c r="A31" s="8">
        <v>3</v>
      </c>
      <c r="B31" s="55"/>
      <c r="C31" s="12">
        <v>41032</v>
      </c>
      <c r="D31" s="8">
        <f t="shared" ref="D31:D37" si="2">E30</f>
        <v>87</v>
      </c>
      <c r="E31" s="8">
        <v>175</v>
      </c>
      <c r="F31" s="8">
        <f t="shared" ref="F31:F44" si="3">E31-D31</f>
        <v>88</v>
      </c>
      <c r="G31" s="7"/>
      <c r="H31" s="8">
        <v>3</v>
      </c>
      <c r="I31" s="55"/>
      <c r="J31" s="24"/>
      <c r="K31" s="8"/>
      <c r="L31" s="8"/>
      <c r="M31" s="8"/>
      <c r="N31" s="7"/>
      <c r="O31" s="8">
        <v>3</v>
      </c>
      <c r="P31" s="55"/>
      <c r="Q31" s="24"/>
      <c r="R31" s="8"/>
      <c r="S31" s="8"/>
      <c r="T31" s="8"/>
    </row>
    <row r="32" spans="1:21">
      <c r="A32" s="8">
        <v>4</v>
      </c>
      <c r="B32" s="55"/>
      <c r="C32" s="12">
        <v>41033</v>
      </c>
      <c r="D32" s="8">
        <f t="shared" si="2"/>
        <v>175</v>
      </c>
      <c r="E32" s="8">
        <v>266</v>
      </c>
      <c r="F32" s="8">
        <f t="shared" si="3"/>
        <v>91</v>
      </c>
      <c r="G32" s="7"/>
      <c r="H32" s="8">
        <v>4</v>
      </c>
      <c r="I32" s="55"/>
      <c r="J32" s="42"/>
      <c r="K32" s="8"/>
      <c r="L32" s="8"/>
      <c r="M32" s="8"/>
      <c r="N32" s="7"/>
      <c r="O32" s="8">
        <v>4</v>
      </c>
      <c r="P32" s="55"/>
      <c r="Q32" s="24"/>
      <c r="R32" s="8"/>
      <c r="S32" s="8"/>
      <c r="T32" s="8"/>
    </row>
    <row r="33" spans="1:21">
      <c r="A33" s="8">
        <v>5</v>
      </c>
      <c r="B33" s="55"/>
      <c r="C33" s="12">
        <v>41034</v>
      </c>
      <c r="D33" s="8">
        <f t="shared" si="2"/>
        <v>266</v>
      </c>
      <c r="E33" s="8">
        <v>366</v>
      </c>
      <c r="F33" s="8">
        <f t="shared" si="3"/>
        <v>100</v>
      </c>
      <c r="G33" s="7"/>
      <c r="H33" s="8">
        <v>5</v>
      </c>
      <c r="I33" s="55"/>
      <c r="J33" s="44"/>
      <c r="K33" s="8"/>
      <c r="L33" s="8"/>
      <c r="M33" s="8"/>
      <c r="N33" s="7"/>
      <c r="O33" s="8">
        <v>5</v>
      </c>
      <c r="P33" s="55"/>
      <c r="Q33" s="24"/>
      <c r="R33" s="8"/>
      <c r="S33" s="8"/>
      <c r="T33" s="8"/>
    </row>
    <row r="34" spans="1:21">
      <c r="A34" s="8">
        <v>6</v>
      </c>
      <c r="B34" s="55"/>
      <c r="C34" s="41">
        <v>41035</v>
      </c>
      <c r="D34" s="8">
        <f t="shared" si="2"/>
        <v>366</v>
      </c>
      <c r="E34" s="8">
        <v>465</v>
      </c>
      <c r="F34" s="8">
        <f t="shared" si="3"/>
        <v>99</v>
      </c>
      <c r="G34" s="7"/>
      <c r="H34" s="8">
        <v>6</v>
      </c>
      <c r="I34" s="55"/>
      <c r="J34" s="24"/>
      <c r="K34" s="8"/>
      <c r="L34" s="8"/>
      <c r="M34" s="8"/>
      <c r="N34" s="7"/>
      <c r="O34" s="8">
        <v>6</v>
      </c>
      <c r="P34" s="55"/>
      <c r="Q34" s="24"/>
      <c r="R34" s="8"/>
      <c r="S34" s="8"/>
      <c r="T34" s="8"/>
    </row>
    <row r="35" spans="1:21">
      <c r="A35" s="8">
        <v>7</v>
      </c>
      <c r="B35" s="55"/>
      <c r="C35" s="43">
        <v>41036</v>
      </c>
      <c r="D35" s="8">
        <f t="shared" si="2"/>
        <v>465</v>
      </c>
      <c r="E35" s="8">
        <v>505</v>
      </c>
      <c r="F35" s="8">
        <f t="shared" si="3"/>
        <v>40</v>
      </c>
      <c r="G35" s="7"/>
      <c r="H35" s="8">
        <v>7</v>
      </c>
      <c r="I35" s="55"/>
      <c r="J35" s="24"/>
      <c r="K35" s="8"/>
      <c r="L35" s="8"/>
      <c r="M35" s="8"/>
      <c r="N35" s="7"/>
      <c r="O35" s="8">
        <v>7</v>
      </c>
      <c r="P35" s="55"/>
      <c r="Q35" s="24"/>
      <c r="R35" s="8"/>
      <c r="S35" s="8"/>
      <c r="T35" s="8"/>
    </row>
    <row r="36" spans="1:21">
      <c r="A36" s="8">
        <v>8</v>
      </c>
      <c r="B36" s="55"/>
      <c r="C36" s="12">
        <v>41037</v>
      </c>
      <c r="D36" s="8">
        <f t="shared" si="2"/>
        <v>505</v>
      </c>
      <c r="E36" s="8">
        <v>539</v>
      </c>
      <c r="F36" s="8">
        <f t="shared" si="3"/>
        <v>34</v>
      </c>
      <c r="G36" s="7"/>
      <c r="H36" s="8">
        <v>7</v>
      </c>
      <c r="I36" s="55"/>
      <c r="J36" s="24"/>
      <c r="K36" s="8"/>
      <c r="L36" s="8"/>
      <c r="M36" s="8"/>
      <c r="N36" s="7"/>
      <c r="O36" s="8">
        <v>7</v>
      </c>
      <c r="P36" s="55"/>
      <c r="Q36" s="24"/>
      <c r="R36" s="8"/>
      <c r="S36" s="8"/>
      <c r="T36" s="8"/>
    </row>
    <row r="37" spans="1:21">
      <c r="A37" s="8">
        <v>9</v>
      </c>
      <c r="B37" s="55"/>
      <c r="C37" s="12">
        <v>41038</v>
      </c>
      <c r="D37" s="8">
        <f t="shared" si="2"/>
        <v>539</v>
      </c>
      <c r="E37" s="8">
        <v>593</v>
      </c>
      <c r="F37" s="8">
        <f t="shared" si="3"/>
        <v>54</v>
      </c>
      <c r="G37" s="7"/>
      <c r="H37" s="8">
        <v>8</v>
      </c>
      <c r="I37" s="55"/>
      <c r="J37" s="24"/>
      <c r="K37" s="8"/>
      <c r="L37" s="8"/>
      <c r="M37" s="8"/>
      <c r="N37" s="7"/>
      <c r="O37" s="8">
        <v>8</v>
      </c>
      <c r="P37" s="55"/>
      <c r="Q37" s="42"/>
      <c r="R37" s="8"/>
      <c r="S37" s="8"/>
      <c r="T37" s="8"/>
    </row>
    <row r="38" spans="1:21">
      <c r="A38" s="8">
        <v>9</v>
      </c>
      <c r="B38" s="55"/>
      <c r="C38" s="12">
        <v>41039</v>
      </c>
      <c r="D38" s="8">
        <v>1</v>
      </c>
      <c r="E38" s="8">
        <v>102</v>
      </c>
      <c r="F38" s="8">
        <f t="shared" si="3"/>
        <v>101</v>
      </c>
      <c r="G38" s="7"/>
      <c r="H38" s="8">
        <v>9</v>
      </c>
      <c r="I38" s="55"/>
      <c r="J38" s="24"/>
      <c r="K38" s="8"/>
      <c r="L38" s="8"/>
      <c r="M38" s="8"/>
      <c r="N38" s="7"/>
      <c r="O38" s="8">
        <v>9</v>
      </c>
      <c r="P38" s="55"/>
      <c r="Q38" s="44"/>
      <c r="R38" s="8"/>
      <c r="S38" s="8"/>
      <c r="T38" s="8"/>
    </row>
    <row r="39" spans="1:21">
      <c r="A39" s="8">
        <v>10</v>
      </c>
      <c r="B39" s="55"/>
      <c r="C39" s="12">
        <v>41040</v>
      </c>
      <c r="D39" s="8">
        <f t="shared" ref="D39:D43" si="4">E38</f>
        <v>102</v>
      </c>
      <c r="E39" s="8">
        <v>135</v>
      </c>
      <c r="F39" s="8">
        <f t="shared" si="3"/>
        <v>33</v>
      </c>
      <c r="G39" s="7"/>
      <c r="H39" s="8">
        <v>10</v>
      </c>
      <c r="I39" s="55"/>
      <c r="J39" s="24"/>
      <c r="K39" s="8"/>
      <c r="L39" s="8"/>
      <c r="M39" s="8"/>
      <c r="N39" s="7"/>
      <c r="O39" s="8">
        <v>10</v>
      </c>
      <c r="P39" s="55"/>
      <c r="Q39" s="24"/>
      <c r="R39" s="8"/>
      <c r="S39" s="8"/>
      <c r="T39" s="8"/>
    </row>
    <row r="40" spans="1:21">
      <c r="A40" s="8">
        <v>11</v>
      </c>
      <c r="B40" s="55"/>
      <c r="C40" s="41">
        <v>41041</v>
      </c>
      <c r="D40" s="8">
        <f t="shared" si="4"/>
        <v>135</v>
      </c>
      <c r="E40" s="8">
        <v>242</v>
      </c>
      <c r="F40" s="8">
        <f t="shared" si="3"/>
        <v>107</v>
      </c>
      <c r="G40" s="7"/>
      <c r="H40" s="8">
        <v>11</v>
      </c>
      <c r="I40" s="55"/>
      <c r="J40" s="42"/>
      <c r="K40" s="8"/>
      <c r="L40" s="8"/>
      <c r="M40" s="8"/>
      <c r="N40" s="7"/>
      <c r="O40" s="8">
        <v>11</v>
      </c>
      <c r="P40" s="55"/>
      <c r="Q40" s="24"/>
      <c r="R40" s="8"/>
      <c r="S40" s="8"/>
      <c r="T40" s="8"/>
    </row>
    <row r="41" spans="1:21">
      <c r="A41" s="8">
        <v>12</v>
      </c>
      <c r="B41" s="55"/>
      <c r="C41" s="43">
        <v>41042</v>
      </c>
      <c r="D41" s="8">
        <f t="shared" si="4"/>
        <v>242</v>
      </c>
      <c r="E41" s="8">
        <v>344</v>
      </c>
      <c r="F41" s="8">
        <f t="shared" si="3"/>
        <v>102</v>
      </c>
      <c r="G41" s="7"/>
      <c r="H41" s="8">
        <v>12</v>
      </c>
      <c r="I41" s="55"/>
      <c r="J41" s="44"/>
      <c r="K41" s="8"/>
      <c r="L41" s="8"/>
      <c r="M41" s="8"/>
      <c r="N41" s="7"/>
      <c r="O41" s="8">
        <v>12</v>
      </c>
      <c r="P41" s="55"/>
      <c r="Q41" s="24"/>
      <c r="R41" s="8"/>
      <c r="S41" s="8"/>
      <c r="T41" s="8"/>
    </row>
    <row r="42" spans="1:21">
      <c r="A42" s="8">
        <v>13</v>
      </c>
      <c r="B42" s="55"/>
      <c r="C42" s="12">
        <v>41043</v>
      </c>
      <c r="D42" s="8">
        <f t="shared" si="4"/>
        <v>344</v>
      </c>
      <c r="E42" s="8">
        <v>368</v>
      </c>
      <c r="F42" s="8">
        <f t="shared" si="3"/>
        <v>24</v>
      </c>
      <c r="G42" s="7"/>
      <c r="H42" s="8">
        <v>12</v>
      </c>
      <c r="I42" s="55"/>
      <c r="J42" s="24"/>
      <c r="K42" s="8"/>
      <c r="L42" s="8"/>
      <c r="M42" s="8"/>
      <c r="N42" s="7"/>
      <c r="O42" s="8">
        <v>13</v>
      </c>
      <c r="P42" s="55"/>
      <c r="Q42" s="24"/>
      <c r="R42" s="8"/>
      <c r="S42" s="8"/>
      <c r="T42" s="8"/>
    </row>
    <row r="43" spans="1:21">
      <c r="A43" s="8">
        <v>14</v>
      </c>
      <c r="B43" s="55"/>
      <c r="C43" s="12">
        <v>41044</v>
      </c>
      <c r="D43" s="8">
        <f t="shared" si="4"/>
        <v>368</v>
      </c>
      <c r="E43" s="8">
        <v>479</v>
      </c>
      <c r="F43" s="8">
        <f t="shared" si="3"/>
        <v>111</v>
      </c>
      <c r="G43" s="7"/>
      <c r="H43" s="8">
        <v>13</v>
      </c>
      <c r="I43" s="55"/>
      <c r="J43" s="24"/>
      <c r="K43" s="8"/>
      <c r="L43" s="8"/>
      <c r="M43" s="8"/>
      <c r="N43" s="7"/>
      <c r="O43" s="8">
        <v>14</v>
      </c>
      <c r="P43" s="55"/>
      <c r="Q43" s="24"/>
      <c r="R43" s="8"/>
      <c r="S43" s="8"/>
      <c r="T43" s="8"/>
    </row>
    <row r="44" spans="1:21">
      <c r="A44" s="8">
        <v>15</v>
      </c>
      <c r="B44" s="55"/>
      <c r="C44" s="12">
        <v>41045</v>
      </c>
      <c r="D44" s="8">
        <v>1</v>
      </c>
      <c r="E44" s="8">
        <v>90</v>
      </c>
      <c r="F44" s="8">
        <f t="shared" si="3"/>
        <v>89</v>
      </c>
      <c r="G44" s="7"/>
      <c r="H44" s="8">
        <v>14</v>
      </c>
      <c r="I44" s="55"/>
      <c r="J44" s="24"/>
      <c r="K44" s="8"/>
      <c r="L44" s="8"/>
      <c r="M44" s="8"/>
      <c r="N44" s="7"/>
      <c r="O44" s="8">
        <v>15</v>
      </c>
      <c r="P44" s="55"/>
      <c r="Q44" s="42"/>
      <c r="R44" s="8"/>
      <c r="S44" s="8"/>
      <c r="T44" s="8"/>
    </row>
    <row r="45" spans="1:21">
      <c r="A45" s="9"/>
      <c r="B45" s="9"/>
      <c r="C45" s="13"/>
      <c r="D45" s="9"/>
      <c r="E45" s="9"/>
      <c r="F45" s="9"/>
      <c r="G45" s="7"/>
      <c r="H45" s="9"/>
      <c r="I45" s="9"/>
      <c r="J45" s="9"/>
      <c r="K45" s="9"/>
      <c r="L45" s="9"/>
      <c r="M45" s="9"/>
      <c r="N45" s="10"/>
      <c r="O45" s="9"/>
      <c r="P45" s="9"/>
      <c r="Q45" s="9"/>
      <c r="R45" s="9"/>
      <c r="S45" s="9"/>
      <c r="T45" s="9"/>
    </row>
    <row r="46" spans="1:21">
      <c r="A46" s="14"/>
      <c r="B46" s="14"/>
      <c r="C46" s="14"/>
      <c r="D46" s="14"/>
      <c r="E46" s="16" t="s">
        <v>5</v>
      </c>
      <c r="F46" s="19">
        <f>SUM(F29:F44)</f>
        <v>1160</v>
      </c>
      <c r="H46" s="14"/>
      <c r="I46" s="14"/>
      <c r="J46" s="14"/>
      <c r="K46" s="14"/>
      <c r="L46" s="16" t="s">
        <v>5</v>
      </c>
      <c r="M46" s="19">
        <f>SUM(M29:M44)</f>
        <v>0</v>
      </c>
      <c r="O46" s="14"/>
      <c r="P46" s="14"/>
      <c r="Q46" s="14"/>
      <c r="R46" s="14"/>
      <c r="S46" s="16" t="s">
        <v>5</v>
      </c>
      <c r="T46" s="19">
        <f>SUM(T29:T45)</f>
        <v>0</v>
      </c>
      <c r="U46" s="54"/>
    </row>
    <row r="47" spans="1:21">
      <c r="A47" s="15"/>
      <c r="B47" s="15"/>
      <c r="C47" s="15"/>
      <c r="D47" s="15"/>
      <c r="E47" s="17" t="s">
        <v>6</v>
      </c>
      <c r="F47" s="18" t="e">
        <f>F46/#REF!</f>
        <v>#REF!</v>
      </c>
      <c r="H47" s="15"/>
      <c r="I47" s="15"/>
      <c r="J47" s="15"/>
      <c r="K47" s="15"/>
      <c r="L47" s="17" t="s">
        <v>6</v>
      </c>
      <c r="M47" s="18">
        <f>M46/18</f>
        <v>0</v>
      </c>
      <c r="O47" s="15"/>
      <c r="P47" s="15"/>
      <c r="Q47" s="15"/>
      <c r="R47" s="15"/>
      <c r="S47" s="17" t="s">
        <v>6</v>
      </c>
      <c r="T47" s="18">
        <f>T46/15</f>
        <v>0</v>
      </c>
    </row>
  </sheetData>
  <phoneticPr fontId="1" type="noConversion"/>
  <pageMargins left="0.19685039370078741" right="0.19685039370078741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4"/>
  <sheetViews>
    <sheetView showGridLines="0" workbookViewId="0">
      <selection activeCell="AC27" sqref="AC27"/>
    </sheetView>
  </sheetViews>
  <sheetFormatPr defaultRowHeight="16.5"/>
  <cols>
    <col min="1" max="1" width="5" customWidth="1"/>
    <col min="2" max="2" width="2.625" customWidth="1"/>
    <col min="3" max="3" width="8.625" customWidth="1"/>
    <col min="4" max="6" width="7.625" customWidth="1"/>
    <col min="7" max="7" width="1.625" customWidth="1"/>
    <col min="8" max="8" width="5" customWidth="1"/>
    <col min="9" max="9" width="2.625" customWidth="1"/>
    <col min="10" max="10" width="9.875" bestFit="1" customWidth="1"/>
    <col min="11" max="13" width="7.625" customWidth="1"/>
    <col min="14" max="14" width="1.625" customWidth="1"/>
    <col min="15" max="15" width="5" customWidth="1"/>
    <col min="16" max="16" width="2.625" customWidth="1"/>
    <col min="17" max="17" width="9.875" bestFit="1" customWidth="1"/>
    <col min="18" max="20" width="7.625" customWidth="1"/>
    <col min="21" max="21" width="1.625" customWidth="1"/>
    <col min="22" max="22" width="5" customWidth="1"/>
    <col min="23" max="23" width="2.625" customWidth="1"/>
    <col min="24" max="24" width="9.875" bestFit="1" customWidth="1"/>
    <col min="25" max="27" width="7.625" customWidth="1"/>
  </cols>
  <sheetData>
    <row r="1" spans="1:28" ht="30" customHeight="1">
      <c r="A1" s="67" t="s">
        <v>102</v>
      </c>
      <c r="B1" s="58"/>
      <c r="C1" s="58"/>
      <c r="D1" s="58"/>
      <c r="E1" s="58"/>
      <c r="F1" s="58"/>
      <c r="H1" s="66" t="s">
        <v>100</v>
      </c>
      <c r="I1" s="66"/>
      <c r="J1" s="66"/>
      <c r="K1" s="66"/>
      <c r="L1" s="66"/>
      <c r="M1" s="66"/>
      <c r="N1" s="66"/>
      <c r="O1" s="66"/>
      <c r="P1" s="66"/>
      <c r="Q1" s="66"/>
      <c r="R1" s="68"/>
      <c r="S1" s="68"/>
      <c r="T1" s="68"/>
      <c r="U1" s="66"/>
      <c r="V1" s="66"/>
      <c r="W1" s="66"/>
      <c r="X1" s="66"/>
      <c r="Y1" s="68"/>
      <c r="Z1" s="68"/>
      <c r="AA1" s="68"/>
    </row>
    <row r="2" spans="1:28" ht="26.25" customHeight="1">
      <c r="A2" s="67" t="s">
        <v>101</v>
      </c>
      <c r="B2" s="58"/>
      <c r="C2" s="58"/>
      <c r="D2" s="58"/>
      <c r="E2" s="58"/>
      <c r="F2" s="58"/>
      <c r="H2" s="66"/>
      <c r="I2" s="66"/>
      <c r="J2" s="66"/>
      <c r="K2" s="66"/>
      <c r="L2" s="66"/>
      <c r="M2" s="66"/>
      <c r="N2" s="66"/>
      <c r="O2" s="66"/>
      <c r="P2" s="66"/>
      <c r="Q2" s="66"/>
      <c r="R2" s="69"/>
      <c r="S2" s="50"/>
      <c r="T2" s="70"/>
      <c r="U2" s="66"/>
      <c r="V2" s="66"/>
      <c r="W2" s="66"/>
      <c r="X2" s="66"/>
      <c r="Y2" s="69"/>
      <c r="Z2" s="50"/>
      <c r="AA2" s="70"/>
    </row>
    <row r="3" spans="1:28">
      <c r="A3" s="2" t="s">
        <v>92</v>
      </c>
      <c r="B3" s="2"/>
      <c r="C3" s="3"/>
      <c r="D3" s="3"/>
      <c r="E3" s="3"/>
      <c r="F3" s="3"/>
      <c r="H3" s="2" t="s">
        <v>93</v>
      </c>
      <c r="I3" s="2"/>
      <c r="J3" s="3"/>
      <c r="K3" s="3"/>
      <c r="L3" s="3"/>
      <c r="M3" s="3"/>
      <c r="O3" s="2" t="s">
        <v>94</v>
      </c>
      <c r="P3" s="2"/>
      <c r="Q3" s="3"/>
      <c r="R3" s="3"/>
      <c r="S3" s="3"/>
      <c r="T3" s="3"/>
      <c r="V3" s="2" t="s">
        <v>95</v>
      </c>
      <c r="W3" s="2"/>
      <c r="X3" s="3"/>
      <c r="Y3" s="3"/>
      <c r="Z3" s="3"/>
      <c r="AA3" s="3"/>
    </row>
    <row r="4" spans="1:28">
      <c r="A4" s="59" t="s">
        <v>96</v>
      </c>
      <c r="B4" s="59"/>
      <c r="C4" s="60"/>
      <c r="D4" s="60"/>
      <c r="E4" s="60"/>
      <c r="F4" s="60"/>
      <c r="H4" s="59" t="s">
        <v>97</v>
      </c>
      <c r="I4" s="59"/>
      <c r="J4" s="60"/>
      <c r="K4" s="60"/>
      <c r="L4" s="60"/>
      <c r="M4" s="60"/>
      <c r="O4" s="59" t="s">
        <v>98</v>
      </c>
      <c r="P4" s="59"/>
      <c r="Q4" s="60"/>
      <c r="R4" s="60"/>
      <c r="S4" s="60"/>
      <c r="T4" s="60"/>
      <c r="V4" s="59" t="s">
        <v>99</v>
      </c>
      <c r="W4" s="59"/>
      <c r="X4" s="60"/>
      <c r="Y4" s="60"/>
      <c r="Z4" s="60"/>
      <c r="AA4" s="60"/>
    </row>
    <row r="5" spans="1:28" ht="19.5" customHeight="1">
      <c r="A5" s="1" t="s">
        <v>0</v>
      </c>
      <c r="B5" s="56"/>
      <c r="C5" s="1" t="s">
        <v>1</v>
      </c>
      <c r="D5" s="1" t="s">
        <v>2</v>
      </c>
      <c r="E5" s="1" t="s">
        <v>3</v>
      </c>
      <c r="F5" s="1" t="s">
        <v>4</v>
      </c>
      <c r="H5" s="1" t="s">
        <v>0</v>
      </c>
      <c r="I5" s="56"/>
      <c r="J5" s="1" t="s">
        <v>1</v>
      </c>
      <c r="K5" s="1" t="s">
        <v>2</v>
      </c>
      <c r="L5" s="1" t="s">
        <v>3</v>
      </c>
      <c r="M5" s="1" t="s">
        <v>4</v>
      </c>
      <c r="O5" s="1" t="s">
        <v>0</v>
      </c>
      <c r="P5" s="1"/>
      <c r="Q5" s="1" t="s">
        <v>1</v>
      </c>
      <c r="R5" s="1" t="s">
        <v>2</v>
      </c>
      <c r="S5" s="1" t="s">
        <v>3</v>
      </c>
      <c r="T5" s="1" t="s">
        <v>4</v>
      </c>
      <c r="V5" s="1" t="s">
        <v>0</v>
      </c>
      <c r="W5" s="1"/>
      <c r="X5" s="1" t="s">
        <v>1</v>
      </c>
      <c r="Y5" s="1" t="s">
        <v>2</v>
      </c>
      <c r="Z5" s="1" t="s">
        <v>3</v>
      </c>
      <c r="AA5" s="1" t="s">
        <v>4</v>
      </c>
    </row>
    <row r="6" spans="1:28">
      <c r="A6" s="6">
        <v>1</v>
      </c>
      <c r="B6" s="57"/>
      <c r="C6" s="11">
        <v>41030</v>
      </c>
      <c r="D6" s="6">
        <v>1</v>
      </c>
      <c r="E6" s="6">
        <v>23</v>
      </c>
      <c r="F6" s="6">
        <f>E6</f>
        <v>23</v>
      </c>
      <c r="G6" s="7"/>
      <c r="H6" s="6">
        <v>1</v>
      </c>
      <c r="I6" s="57"/>
      <c r="J6" s="23"/>
      <c r="K6" s="6"/>
      <c r="L6" s="6"/>
      <c r="M6" s="6"/>
      <c r="N6" s="7"/>
      <c r="O6" s="6">
        <v>1</v>
      </c>
      <c r="P6" s="57"/>
      <c r="Q6" s="49"/>
      <c r="R6" s="6"/>
      <c r="S6" s="6"/>
      <c r="T6" s="6"/>
      <c r="U6" s="7"/>
      <c r="V6" s="6">
        <v>1</v>
      </c>
      <c r="W6" s="57"/>
      <c r="X6" s="49"/>
      <c r="Y6" s="6"/>
      <c r="Z6" s="6"/>
      <c r="AA6" s="6"/>
      <c r="AB6">
        <v>671</v>
      </c>
    </row>
    <row r="7" spans="1:28">
      <c r="A7" s="8">
        <v>2</v>
      </c>
      <c r="B7" s="55"/>
      <c r="C7" s="12">
        <v>41031</v>
      </c>
      <c r="D7" s="8">
        <f>E6</f>
        <v>23</v>
      </c>
      <c r="E7" s="8">
        <v>87</v>
      </c>
      <c r="F7" s="8">
        <f>E7-D7</f>
        <v>64</v>
      </c>
      <c r="G7" s="7"/>
      <c r="H7" s="8">
        <v>2</v>
      </c>
      <c r="I7" s="55"/>
      <c r="J7" s="24"/>
      <c r="K7" s="8"/>
      <c r="L7" s="8"/>
      <c r="M7" s="8"/>
      <c r="N7" s="7"/>
      <c r="O7" s="8">
        <v>2</v>
      </c>
      <c r="P7" s="55"/>
      <c r="Q7" s="44"/>
      <c r="R7" s="8"/>
      <c r="S7" s="8"/>
      <c r="T7" s="8"/>
      <c r="U7" s="7"/>
      <c r="V7" s="8">
        <v>2</v>
      </c>
      <c r="W7" s="55"/>
      <c r="X7" s="44"/>
      <c r="Y7" s="8"/>
      <c r="Z7" s="8"/>
      <c r="AA7" s="8"/>
      <c r="AB7">
        <v>727</v>
      </c>
    </row>
    <row r="8" spans="1:28">
      <c r="A8" s="8">
        <v>3</v>
      </c>
      <c r="B8" s="55"/>
      <c r="C8" s="12">
        <v>41032</v>
      </c>
      <c r="D8" s="8">
        <f t="shared" ref="D8:D20" si="0">E7</f>
        <v>87</v>
      </c>
      <c r="E8" s="8">
        <v>175</v>
      </c>
      <c r="F8" s="8">
        <f t="shared" ref="F8:F21" si="1">E8-D8</f>
        <v>88</v>
      </c>
      <c r="G8" s="7"/>
      <c r="H8" s="8">
        <v>3</v>
      </c>
      <c r="I8" s="55"/>
      <c r="J8" s="24"/>
      <c r="K8" s="8"/>
      <c r="L8" s="8"/>
      <c r="M8" s="8"/>
      <c r="N8" s="7"/>
      <c r="O8" s="8">
        <v>3</v>
      </c>
      <c r="P8" s="55"/>
      <c r="Q8" s="24"/>
      <c r="R8" s="8"/>
      <c r="S8" s="8"/>
      <c r="T8" s="8"/>
      <c r="U8" s="7"/>
      <c r="V8" s="8">
        <v>3</v>
      </c>
      <c r="W8" s="55"/>
      <c r="X8" s="24"/>
      <c r="Y8" s="8"/>
      <c r="Z8" s="8"/>
      <c r="AA8" s="8"/>
      <c r="AB8">
        <v>575</v>
      </c>
    </row>
    <row r="9" spans="1:28">
      <c r="A9" s="8">
        <v>4</v>
      </c>
      <c r="B9" s="55"/>
      <c r="C9" s="12">
        <v>41033</v>
      </c>
      <c r="D9" s="8">
        <f t="shared" si="0"/>
        <v>175</v>
      </c>
      <c r="E9" s="8">
        <v>266</v>
      </c>
      <c r="F9" s="8">
        <f t="shared" si="1"/>
        <v>91</v>
      </c>
      <c r="G9" s="7"/>
      <c r="H9" s="8">
        <v>4</v>
      </c>
      <c r="I9" s="55"/>
      <c r="J9" s="42"/>
      <c r="K9" s="8"/>
      <c r="L9" s="8"/>
      <c r="M9" s="8"/>
      <c r="N9" s="7"/>
      <c r="O9" s="8">
        <v>4</v>
      </c>
      <c r="P9" s="55"/>
      <c r="Q9" s="24"/>
      <c r="R9" s="8"/>
      <c r="S9" s="8"/>
      <c r="T9" s="8"/>
      <c r="U9" s="7"/>
      <c r="V9" s="8">
        <v>4</v>
      </c>
      <c r="W9" s="55"/>
      <c r="X9" s="24"/>
      <c r="Y9" s="8"/>
      <c r="Z9" s="8"/>
      <c r="AA9" s="8"/>
      <c r="AB9">
        <v>479</v>
      </c>
    </row>
    <row r="10" spans="1:28">
      <c r="A10" s="8">
        <v>5</v>
      </c>
      <c r="B10" s="55"/>
      <c r="C10" s="12">
        <v>41034</v>
      </c>
      <c r="D10" s="8">
        <f t="shared" si="0"/>
        <v>266</v>
      </c>
      <c r="E10" s="8">
        <v>366</v>
      </c>
      <c r="F10" s="8">
        <f t="shared" si="1"/>
        <v>100</v>
      </c>
      <c r="G10" s="7"/>
      <c r="H10" s="8">
        <v>5</v>
      </c>
      <c r="I10" s="55"/>
      <c r="J10" s="44"/>
      <c r="K10" s="8"/>
      <c r="L10" s="8"/>
      <c r="M10" s="8"/>
      <c r="N10" s="7"/>
      <c r="O10" s="8">
        <v>5</v>
      </c>
      <c r="P10" s="55"/>
      <c r="Q10" s="24"/>
      <c r="R10" s="8"/>
      <c r="S10" s="8"/>
      <c r="T10" s="8"/>
      <c r="U10" s="7"/>
      <c r="V10" s="8">
        <v>5</v>
      </c>
      <c r="W10" s="55"/>
      <c r="X10" s="24"/>
      <c r="Y10" s="8"/>
      <c r="Z10" s="8"/>
      <c r="AA10" s="8"/>
      <c r="AB10">
        <f>SUM(AB6:AB9)</f>
        <v>2452</v>
      </c>
    </row>
    <row r="11" spans="1:28">
      <c r="A11" s="8">
        <v>6</v>
      </c>
      <c r="B11" s="55"/>
      <c r="C11" s="41">
        <v>41035</v>
      </c>
      <c r="D11" s="8">
        <f t="shared" si="0"/>
        <v>366</v>
      </c>
      <c r="E11" s="8">
        <v>465</v>
      </c>
      <c r="F11" s="8">
        <f t="shared" si="1"/>
        <v>99</v>
      </c>
      <c r="G11" s="7"/>
      <c r="H11" s="8">
        <v>6</v>
      </c>
      <c r="I11" s="55"/>
      <c r="J11" s="24"/>
      <c r="K11" s="8"/>
      <c r="L11" s="8"/>
      <c r="M11" s="8"/>
      <c r="N11" s="7"/>
      <c r="O11" s="8">
        <v>6</v>
      </c>
      <c r="P11" s="55"/>
      <c r="Q11" s="24"/>
      <c r="R11" s="8"/>
      <c r="S11" s="8"/>
      <c r="T11" s="8"/>
      <c r="U11" s="7"/>
      <c r="V11" s="8">
        <v>6</v>
      </c>
      <c r="W11" s="55"/>
      <c r="X11" s="24"/>
      <c r="Y11" s="8"/>
      <c r="Z11" s="8"/>
      <c r="AA11" s="8"/>
    </row>
    <row r="12" spans="1:28">
      <c r="A12" s="8">
        <v>7</v>
      </c>
      <c r="B12" s="55"/>
      <c r="C12" s="43">
        <v>41036</v>
      </c>
      <c r="D12" s="8">
        <f t="shared" si="0"/>
        <v>465</v>
      </c>
      <c r="E12" s="8">
        <v>505</v>
      </c>
      <c r="F12" s="8">
        <f t="shared" si="1"/>
        <v>40</v>
      </c>
      <c r="G12" s="7"/>
      <c r="H12" s="8">
        <v>7</v>
      </c>
      <c r="I12" s="55"/>
      <c r="J12" s="24"/>
      <c r="K12" s="8"/>
      <c r="L12" s="8"/>
      <c r="M12" s="8"/>
      <c r="N12" s="7"/>
      <c r="O12" s="8">
        <v>7</v>
      </c>
      <c r="P12" s="55"/>
      <c r="Q12" s="24"/>
      <c r="R12" s="8"/>
      <c r="S12" s="8"/>
      <c r="T12" s="8"/>
      <c r="U12" s="7"/>
      <c r="V12" s="8">
        <v>7</v>
      </c>
      <c r="W12" s="55"/>
      <c r="X12" s="24"/>
      <c r="Y12" s="8"/>
      <c r="Z12" s="8"/>
      <c r="AA12" s="8"/>
    </row>
    <row r="13" spans="1:28">
      <c r="A13" s="8">
        <v>8</v>
      </c>
      <c r="B13" s="55"/>
      <c r="C13" s="12">
        <v>41037</v>
      </c>
      <c r="D13" s="8">
        <f t="shared" si="0"/>
        <v>505</v>
      </c>
      <c r="E13" s="8">
        <v>539</v>
      </c>
      <c r="F13" s="8">
        <f t="shared" si="1"/>
        <v>34</v>
      </c>
      <c r="G13" s="7"/>
      <c r="H13" s="8">
        <v>7</v>
      </c>
      <c r="I13" s="55"/>
      <c r="J13" s="24"/>
      <c r="K13" s="8"/>
      <c r="L13" s="8"/>
      <c r="M13" s="8"/>
      <c r="N13" s="7"/>
      <c r="O13" s="8">
        <v>7</v>
      </c>
      <c r="P13" s="55"/>
      <c r="Q13" s="24"/>
      <c r="R13" s="8"/>
      <c r="S13" s="8"/>
      <c r="T13" s="8"/>
      <c r="U13" s="7"/>
      <c r="V13" s="8">
        <v>7</v>
      </c>
      <c r="W13" s="55"/>
      <c r="X13" s="24"/>
      <c r="Y13" s="8"/>
      <c r="Z13" s="8"/>
      <c r="AA13" s="8"/>
    </row>
    <row r="14" spans="1:28">
      <c r="A14" s="8">
        <v>9</v>
      </c>
      <c r="B14" s="55"/>
      <c r="C14" s="12">
        <v>41038</v>
      </c>
      <c r="D14" s="8">
        <f t="shared" si="0"/>
        <v>539</v>
      </c>
      <c r="E14" s="8">
        <v>593</v>
      </c>
      <c r="F14" s="8">
        <f t="shared" si="1"/>
        <v>54</v>
      </c>
      <c r="G14" s="7"/>
      <c r="H14" s="8">
        <v>8</v>
      </c>
      <c r="I14" s="55"/>
      <c r="J14" s="24"/>
      <c r="K14" s="8"/>
      <c r="L14" s="8"/>
      <c r="M14" s="8"/>
      <c r="N14" s="7"/>
      <c r="O14" s="8">
        <v>8</v>
      </c>
      <c r="P14" s="55"/>
      <c r="Q14" s="42"/>
      <c r="R14" s="8"/>
      <c r="S14" s="8"/>
      <c r="T14" s="8"/>
      <c r="U14" s="7"/>
      <c r="V14" s="8">
        <v>8</v>
      </c>
      <c r="W14" s="55"/>
      <c r="X14" s="42"/>
      <c r="Y14" s="8"/>
      <c r="Z14" s="8"/>
      <c r="AA14" s="8"/>
    </row>
    <row r="15" spans="1:28">
      <c r="A15" s="8">
        <v>9</v>
      </c>
      <c r="B15" s="55"/>
      <c r="C15" s="12">
        <v>41039</v>
      </c>
      <c r="D15" s="8">
        <v>1</v>
      </c>
      <c r="E15" s="8">
        <v>102</v>
      </c>
      <c r="F15" s="8">
        <f t="shared" si="1"/>
        <v>101</v>
      </c>
      <c r="G15" s="7"/>
      <c r="H15" s="8">
        <v>9</v>
      </c>
      <c r="I15" s="55"/>
      <c r="J15" s="24"/>
      <c r="K15" s="8"/>
      <c r="L15" s="8"/>
      <c r="M15" s="8"/>
      <c r="N15" s="7"/>
      <c r="O15" s="8">
        <v>9</v>
      </c>
      <c r="P15" s="55"/>
      <c r="Q15" s="44"/>
      <c r="R15" s="8"/>
      <c r="S15" s="8"/>
      <c r="T15" s="8"/>
      <c r="U15" s="7"/>
      <c r="V15" s="8">
        <v>9</v>
      </c>
      <c r="W15" s="55"/>
      <c r="X15" s="44"/>
      <c r="Y15" s="8"/>
      <c r="Z15" s="8"/>
      <c r="AA15" s="8"/>
    </row>
    <row r="16" spans="1:28">
      <c r="A16" s="8">
        <v>10</v>
      </c>
      <c r="B16" s="55"/>
      <c r="C16" s="12">
        <v>41040</v>
      </c>
      <c r="D16" s="8">
        <f t="shared" si="0"/>
        <v>102</v>
      </c>
      <c r="E16" s="8">
        <v>135</v>
      </c>
      <c r="F16" s="8">
        <f t="shared" si="1"/>
        <v>33</v>
      </c>
      <c r="G16" s="7"/>
      <c r="H16" s="8">
        <v>10</v>
      </c>
      <c r="I16" s="55"/>
      <c r="J16" s="24"/>
      <c r="K16" s="8"/>
      <c r="L16" s="8"/>
      <c r="M16" s="8"/>
      <c r="N16" s="7"/>
      <c r="O16" s="8">
        <v>10</v>
      </c>
      <c r="P16" s="55"/>
      <c r="Q16" s="24"/>
      <c r="R16" s="8"/>
      <c r="S16" s="8"/>
      <c r="T16" s="8"/>
      <c r="U16" s="7"/>
      <c r="V16" s="8">
        <v>10</v>
      </c>
      <c r="W16" s="55"/>
      <c r="X16" s="24"/>
      <c r="Y16" s="8"/>
      <c r="Z16" s="8"/>
      <c r="AA16" s="8"/>
    </row>
    <row r="17" spans="1:27">
      <c r="A17" s="8">
        <v>11</v>
      </c>
      <c r="B17" s="55"/>
      <c r="C17" s="41">
        <v>41041</v>
      </c>
      <c r="D17" s="8">
        <f t="shared" si="0"/>
        <v>135</v>
      </c>
      <c r="E17" s="8">
        <v>242</v>
      </c>
      <c r="F17" s="8">
        <f t="shared" si="1"/>
        <v>107</v>
      </c>
      <c r="G17" s="7"/>
      <c r="H17" s="8">
        <v>11</v>
      </c>
      <c r="I17" s="55"/>
      <c r="J17" s="42"/>
      <c r="K17" s="8"/>
      <c r="L17" s="8"/>
      <c r="M17" s="8"/>
      <c r="N17" s="7"/>
      <c r="O17" s="8">
        <v>11</v>
      </c>
      <c r="P17" s="55"/>
      <c r="Q17" s="24"/>
      <c r="R17" s="8"/>
      <c r="S17" s="8"/>
      <c r="T17" s="8"/>
      <c r="U17" s="7"/>
      <c r="V17" s="8">
        <v>11</v>
      </c>
      <c r="W17" s="55"/>
      <c r="X17" s="24"/>
      <c r="Y17" s="8"/>
      <c r="Z17" s="8"/>
      <c r="AA17" s="8"/>
    </row>
    <row r="18" spans="1:27">
      <c r="A18" s="8">
        <v>12</v>
      </c>
      <c r="B18" s="55"/>
      <c r="C18" s="43">
        <v>41042</v>
      </c>
      <c r="D18" s="8">
        <f t="shared" si="0"/>
        <v>242</v>
      </c>
      <c r="E18" s="8">
        <v>344</v>
      </c>
      <c r="F18" s="8">
        <f t="shared" si="1"/>
        <v>102</v>
      </c>
      <c r="G18" s="7"/>
      <c r="H18" s="8">
        <v>12</v>
      </c>
      <c r="I18" s="55"/>
      <c r="J18" s="44"/>
      <c r="K18" s="8"/>
      <c r="L18" s="8"/>
      <c r="M18" s="8"/>
      <c r="N18" s="7"/>
      <c r="O18" s="8">
        <v>12</v>
      </c>
      <c r="P18" s="55"/>
      <c r="Q18" s="24"/>
      <c r="R18" s="8"/>
      <c r="S18" s="8"/>
      <c r="T18" s="8"/>
      <c r="U18" s="7"/>
      <c r="V18" s="8">
        <v>12</v>
      </c>
      <c r="W18" s="55"/>
      <c r="X18" s="24"/>
      <c r="Y18" s="8"/>
      <c r="Z18" s="8"/>
      <c r="AA18" s="8"/>
    </row>
    <row r="19" spans="1:27">
      <c r="A19" s="8">
        <v>13</v>
      </c>
      <c r="B19" s="55"/>
      <c r="C19" s="12">
        <v>41043</v>
      </c>
      <c r="D19" s="8">
        <f t="shared" si="0"/>
        <v>344</v>
      </c>
      <c r="E19" s="8">
        <v>368</v>
      </c>
      <c r="F19" s="8">
        <f t="shared" si="1"/>
        <v>24</v>
      </c>
      <c r="G19" s="7"/>
      <c r="H19" s="8">
        <v>12</v>
      </c>
      <c r="I19" s="55"/>
      <c r="J19" s="24"/>
      <c r="K19" s="8"/>
      <c r="L19" s="8"/>
      <c r="M19" s="8"/>
      <c r="N19" s="7"/>
      <c r="O19" s="8">
        <v>13</v>
      </c>
      <c r="P19" s="55"/>
      <c r="Q19" s="24"/>
      <c r="R19" s="8"/>
      <c r="S19" s="8"/>
      <c r="T19" s="8"/>
      <c r="U19" s="7"/>
      <c r="V19" s="8">
        <v>13</v>
      </c>
      <c r="W19" s="55"/>
      <c r="X19" s="24"/>
      <c r="Y19" s="8"/>
      <c r="Z19" s="8"/>
      <c r="AA19" s="8"/>
    </row>
    <row r="20" spans="1:27">
      <c r="A20" s="8">
        <v>14</v>
      </c>
      <c r="B20" s="55"/>
      <c r="C20" s="12">
        <v>41044</v>
      </c>
      <c r="D20" s="8">
        <f t="shared" si="0"/>
        <v>368</v>
      </c>
      <c r="E20" s="8">
        <v>479</v>
      </c>
      <c r="F20" s="8">
        <f t="shared" si="1"/>
        <v>111</v>
      </c>
      <c r="G20" s="7"/>
      <c r="H20" s="8">
        <v>13</v>
      </c>
      <c r="I20" s="55"/>
      <c r="J20" s="24"/>
      <c r="K20" s="8"/>
      <c r="L20" s="8"/>
      <c r="M20" s="8"/>
      <c r="N20" s="7"/>
      <c r="O20" s="8">
        <v>14</v>
      </c>
      <c r="P20" s="55"/>
      <c r="Q20" s="24"/>
      <c r="R20" s="8"/>
      <c r="S20" s="8"/>
      <c r="T20" s="8"/>
      <c r="U20" s="7"/>
      <c r="V20" s="8">
        <v>14</v>
      </c>
      <c r="W20" s="55"/>
      <c r="X20" s="24"/>
      <c r="Y20" s="8"/>
      <c r="Z20" s="8"/>
      <c r="AA20" s="8"/>
    </row>
    <row r="21" spans="1:27">
      <c r="A21" s="8">
        <v>15</v>
      </c>
      <c r="B21" s="55"/>
      <c r="C21" s="12">
        <v>41045</v>
      </c>
      <c r="D21" s="8">
        <v>1</v>
      </c>
      <c r="E21" s="8">
        <v>90</v>
      </c>
      <c r="F21" s="8">
        <f t="shared" si="1"/>
        <v>89</v>
      </c>
      <c r="G21" s="7"/>
      <c r="H21" s="8">
        <v>14</v>
      </c>
      <c r="I21" s="55"/>
      <c r="J21" s="24"/>
      <c r="K21" s="8"/>
      <c r="L21" s="8"/>
      <c r="M21" s="8"/>
      <c r="N21" s="7"/>
      <c r="O21" s="8">
        <v>15</v>
      </c>
      <c r="P21" s="55"/>
      <c r="Q21" s="42"/>
      <c r="R21" s="8"/>
      <c r="S21" s="8"/>
      <c r="T21" s="8"/>
      <c r="U21" s="7"/>
      <c r="V21" s="8">
        <v>15</v>
      </c>
      <c r="W21" s="55"/>
      <c r="X21" s="42"/>
      <c r="Y21" s="8"/>
      <c r="Z21" s="8"/>
      <c r="AA21" s="8"/>
    </row>
    <row r="22" spans="1:27">
      <c r="A22" s="9"/>
      <c r="B22" s="9"/>
      <c r="C22" s="13"/>
      <c r="D22" s="9"/>
      <c r="E22" s="9"/>
      <c r="F22" s="9"/>
      <c r="G22" s="7"/>
      <c r="H22" s="9"/>
      <c r="I22" s="9"/>
      <c r="J22" s="9"/>
      <c r="K22" s="9"/>
      <c r="L22" s="9"/>
      <c r="M22" s="9"/>
      <c r="N22" s="10"/>
      <c r="O22" s="9"/>
      <c r="P22" s="9"/>
      <c r="Q22" s="9"/>
      <c r="R22" s="9"/>
      <c r="S22" s="9"/>
      <c r="T22" s="9"/>
      <c r="U22" s="10"/>
      <c r="V22" s="9"/>
      <c r="W22" s="9"/>
      <c r="X22" s="9"/>
      <c r="Y22" s="9"/>
      <c r="Z22" s="9"/>
      <c r="AA22" s="9"/>
    </row>
    <row r="23" spans="1:27">
      <c r="A23" s="14"/>
      <c r="B23" s="14"/>
      <c r="C23" s="14"/>
      <c r="D23" s="14"/>
      <c r="E23" s="16" t="s">
        <v>5</v>
      </c>
      <c r="F23" s="19">
        <f>SUM(F6:F21)</f>
        <v>1160</v>
      </c>
      <c r="H23" s="14"/>
      <c r="I23" s="14"/>
      <c r="J23" s="14"/>
      <c r="K23" s="14"/>
      <c r="L23" s="16" t="s">
        <v>5</v>
      </c>
      <c r="M23" s="19">
        <f>SUM(M6:M21)</f>
        <v>0</v>
      </c>
      <c r="O23" s="14"/>
      <c r="P23" s="14"/>
      <c r="Q23" s="14"/>
      <c r="R23" s="14"/>
      <c r="S23" s="16" t="s">
        <v>5</v>
      </c>
      <c r="T23" s="19">
        <f>SUM(T6:T22)</f>
        <v>0</v>
      </c>
      <c r="V23" s="14"/>
      <c r="W23" s="14"/>
      <c r="X23" s="14"/>
      <c r="Y23" s="14"/>
      <c r="Z23" s="16" t="s">
        <v>5</v>
      </c>
      <c r="AA23" s="19">
        <f>SUM(AA6:AA22)</f>
        <v>0</v>
      </c>
    </row>
    <row r="24" spans="1:27">
      <c r="A24" s="15"/>
      <c r="B24" s="15"/>
      <c r="C24" s="15"/>
      <c r="D24" s="15"/>
      <c r="E24" s="17" t="s">
        <v>6</v>
      </c>
      <c r="F24" s="18" t="e">
        <f>F23/#REF!</f>
        <v>#REF!</v>
      </c>
      <c r="H24" s="15"/>
      <c r="I24" s="15"/>
      <c r="J24" s="15"/>
      <c r="K24" s="15"/>
      <c r="L24" s="17" t="s">
        <v>6</v>
      </c>
      <c r="M24" s="18">
        <f>M23/18</f>
        <v>0</v>
      </c>
      <c r="O24" s="15"/>
      <c r="P24" s="15"/>
      <c r="Q24" s="15"/>
      <c r="R24" s="15"/>
      <c r="S24" s="17" t="s">
        <v>6</v>
      </c>
      <c r="T24" s="18">
        <f>T23/15</f>
        <v>0</v>
      </c>
      <c r="V24" s="15"/>
      <c r="W24" s="15"/>
      <c r="X24" s="15"/>
      <c r="Y24" s="15"/>
      <c r="Z24" s="17" t="s">
        <v>6</v>
      </c>
      <c r="AA24" s="18">
        <f>AA23/15</f>
        <v>0</v>
      </c>
    </row>
  </sheetData>
  <phoneticPr fontId="1" type="noConversion"/>
  <pageMargins left="0.19685039370078741" right="0.19685039370078741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24"/>
  <sheetViews>
    <sheetView showGridLines="0" workbookViewId="0">
      <selection activeCell="Q28" sqref="Q28"/>
    </sheetView>
  </sheetViews>
  <sheetFormatPr defaultRowHeight="16.5"/>
  <cols>
    <col min="1" max="1" width="5" customWidth="1"/>
    <col min="2" max="2" width="2.625" customWidth="1"/>
    <col min="3" max="3" width="8.625" customWidth="1"/>
    <col min="4" max="6" width="7.625" customWidth="1"/>
    <col min="7" max="7" width="1.625" customWidth="1"/>
    <col min="8" max="8" width="5" customWidth="1"/>
    <col min="9" max="9" width="2.625" customWidth="1"/>
    <col min="10" max="10" width="9.875" bestFit="1" customWidth="1"/>
    <col min="11" max="13" width="7.625" customWidth="1"/>
    <col min="14" max="14" width="1.625" customWidth="1"/>
    <col min="15" max="15" width="5" customWidth="1"/>
    <col min="16" max="16" width="2.625" customWidth="1"/>
    <col min="17" max="17" width="9.875" bestFit="1" customWidth="1"/>
    <col min="18" max="20" width="7.625" customWidth="1"/>
    <col min="21" max="21" width="1.625" customWidth="1"/>
    <col min="22" max="22" width="5" customWidth="1"/>
    <col min="23" max="23" width="2.625" customWidth="1"/>
    <col min="24" max="24" width="9.875" bestFit="1" customWidth="1"/>
    <col min="25" max="27" width="7.625" customWidth="1"/>
  </cols>
  <sheetData>
    <row r="1" spans="1:28" ht="30" customHeight="1">
      <c r="A1" s="67" t="s">
        <v>103</v>
      </c>
      <c r="B1" s="58"/>
      <c r="C1" s="58"/>
      <c r="D1" s="58"/>
      <c r="E1" s="58"/>
      <c r="F1" s="58"/>
      <c r="H1" s="66" t="s">
        <v>112</v>
      </c>
      <c r="I1" s="66"/>
      <c r="J1" s="66"/>
      <c r="K1" s="66"/>
      <c r="L1" s="66"/>
      <c r="M1" s="66"/>
      <c r="N1" s="66"/>
      <c r="O1" s="66"/>
      <c r="P1" s="66"/>
      <c r="Q1" s="66"/>
      <c r="R1" s="68"/>
      <c r="S1" s="68"/>
      <c r="T1" s="68"/>
      <c r="U1" s="66"/>
      <c r="V1" s="66"/>
      <c r="W1" s="66"/>
      <c r="X1" s="66"/>
      <c r="Y1" s="68"/>
      <c r="Z1" s="68"/>
      <c r="AA1" s="68"/>
    </row>
    <row r="2" spans="1:28" ht="26.25" customHeight="1">
      <c r="A2" s="67" t="s">
        <v>104</v>
      </c>
      <c r="B2" s="58"/>
      <c r="C2" s="58"/>
      <c r="D2" s="58"/>
      <c r="E2" s="58"/>
      <c r="F2" s="58"/>
      <c r="H2" s="66"/>
      <c r="I2" s="66"/>
      <c r="J2" s="66"/>
      <c r="K2" s="66"/>
      <c r="L2" s="66"/>
      <c r="M2" s="66"/>
      <c r="N2" s="66"/>
      <c r="O2" s="66"/>
      <c r="P2" s="66"/>
      <c r="Q2" s="66"/>
      <c r="R2" s="69"/>
      <c r="S2" s="50"/>
      <c r="T2" s="70"/>
      <c r="U2" s="66"/>
      <c r="V2" s="66"/>
      <c r="W2" s="66"/>
      <c r="X2" s="66"/>
      <c r="Y2" s="69"/>
      <c r="Z2" s="50"/>
      <c r="AA2" s="70"/>
    </row>
    <row r="3" spans="1:28">
      <c r="A3" s="2" t="s">
        <v>105</v>
      </c>
      <c r="B3" s="2"/>
      <c r="C3" s="3"/>
      <c r="D3" s="3"/>
      <c r="E3" s="3"/>
      <c r="F3" s="3"/>
      <c r="H3" s="2" t="s">
        <v>107</v>
      </c>
      <c r="I3" s="2"/>
      <c r="J3" s="3"/>
      <c r="K3" s="3"/>
      <c r="L3" s="3"/>
      <c r="M3" s="3"/>
      <c r="O3" s="2" t="s">
        <v>109</v>
      </c>
      <c r="P3" s="2"/>
      <c r="Q3" s="3"/>
      <c r="R3" s="3"/>
      <c r="S3" s="3"/>
      <c r="T3" s="3"/>
      <c r="V3" s="51" t="s">
        <v>104</v>
      </c>
      <c r="W3" s="51"/>
      <c r="X3" s="52"/>
      <c r="Y3" s="52"/>
      <c r="Z3" s="52"/>
      <c r="AA3" s="52"/>
    </row>
    <row r="4" spans="1:28">
      <c r="A4" s="59" t="s">
        <v>106</v>
      </c>
      <c r="B4" s="59"/>
      <c r="C4" s="60"/>
      <c r="D4" s="60"/>
      <c r="E4" s="60"/>
      <c r="F4" s="60"/>
      <c r="H4" s="59" t="s">
        <v>108</v>
      </c>
      <c r="I4" s="59"/>
      <c r="J4" s="60"/>
      <c r="K4" s="60"/>
      <c r="L4" s="60"/>
      <c r="M4" s="60"/>
      <c r="O4" s="59" t="s">
        <v>110</v>
      </c>
      <c r="P4" s="59"/>
      <c r="Q4" s="60"/>
      <c r="R4" s="60"/>
      <c r="S4" s="60"/>
      <c r="T4" s="60"/>
      <c r="V4" s="59" t="s">
        <v>111</v>
      </c>
      <c r="W4" s="59"/>
      <c r="X4" s="60"/>
      <c r="Y4" s="60"/>
      <c r="Z4" s="60"/>
      <c r="AA4" s="60"/>
    </row>
    <row r="5" spans="1:28" ht="19.5" customHeight="1">
      <c r="A5" s="1" t="s">
        <v>0</v>
      </c>
      <c r="B5" s="56"/>
      <c r="C5" s="1" t="s">
        <v>1</v>
      </c>
      <c r="D5" s="1" t="s">
        <v>2</v>
      </c>
      <c r="E5" s="1" t="s">
        <v>3</v>
      </c>
      <c r="F5" s="1" t="s">
        <v>4</v>
      </c>
      <c r="H5" s="1" t="s">
        <v>0</v>
      </c>
      <c r="I5" s="56"/>
      <c r="J5" s="1" t="s">
        <v>1</v>
      </c>
      <c r="K5" s="1" t="s">
        <v>2</v>
      </c>
      <c r="L5" s="1" t="s">
        <v>3</v>
      </c>
      <c r="M5" s="1" t="s">
        <v>4</v>
      </c>
      <c r="O5" s="1" t="s">
        <v>0</v>
      </c>
      <c r="P5" s="1"/>
      <c r="Q5" s="1" t="s">
        <v>1</v>
      </c>
      <c r="R5" s="1" t="s">
        <v>2</v>
      </c>
      <c r="S5" s="1" t="s">
        <v>3</v>
      </c>
      <c r="T5" s="1" t="s">
        <v>4</v>
      </c>
      <c r="V5" s="1" t="s">
        <v>0</v>
      </c>
      <c r="W5" s="1"/>
      <c r="X5" s="1" t="s">
        <v>1</v>
      </c>
      <c r="Y5" s="1" t="s">
        <v>2</v>
      </c>
      <c r="Z5" s="1" t="s">
        <v>3</v>
      </c>
      <c r="AA5" s="1" t="s">
        <v>4</v>
      </c>
    </row>
    <row r="6" spans="1:28">
      <c r="A6" s="6">
        <v>1</v>
      </c>
      <c r="B6" s="57"/>
      <c r="C6" s="11">
        <v>41030</v>
      </c>
      <c r="D6" s="6">
        <v>1</v>
      </c>
      <c r="E6" s="6">
        <v>23</v>
      </c>
      <c r="F6" s="6">
        <f>E6</f>
        <v>23</v>
      </c>
      <c r="G6" s="7"/>
      <c r="H6" s="6">
        <v>1</v>
      </c>
      <c r="I6" s="57"/>
      <c r="J6" s="23"/>
      <c r="K6" s="6"/>
      <c r="L6" s="6"/>
      <c r="M6" s="6"/>
      <c r="N6" s="7"/>
      <c r="O6" s="6">
        <v>1</v>
      </c>
      <c r="P6" s="57"/>
      <c r="Q6" s="49"/>
      <c r="R6" s="6"/>
      <c r="S6" s="6"/>
      <c r="T6" s="6"/>
      <c r="U6" s="7"/>
      <c r="V6" s="6">
        <v>1</v>
      </c>
      <c r="W6" s="57"/>
      <c r="X6" s="49"/>
      <c r="Y6" s="6"/>
      <c r="Z6" s="6"/>
      <c r="AA6" s="6"/>
      <c r="AB6">
        <v>287</v>
      </c>
    </row>
    <row r="7" spans="1:28">
      <c r="A7" s="8">
        <v>2</v>
      </c>
      <c r="B7" s="55"/>
      <c r="C7" s="12">
        <v>41031</v>
      </c>
      <c r="D7" s="8">
        <f>E6</f>
        <v>23</v>
      </c>
      <c r="E7" s="8">
        <v>87</v>
      </c>
      <c r="F7" s="8">
        <f>E7-D7</f>
        <v>64</v>
      </c>
      <c r="G7" s="7"/>
      <c r="H7" s="8">
        <v>2</v>
      </c>
      <c r="I7" s="55"/>
      <c r="J7" s="24"/>
      <c r="K7" s="8"/>
      <c r="L7" s="8"/>
      <c r="M7" s="8"/>
      <c r="N7" s="7"/>
      <c r="O7" s="8">
        <v>2</v>
      </c>
      <c r="P7" s="55"/>
      <c r="Q7" s="44"/>
      <c r="R7" s="8"/>
      <c r="S7" s="8"/>
      <c r="T7" s="8"/>
      <c r="U7" s="7"/>
      <c r="V7" s="8">
        <v>2</v>
      </c>
      <c r="W7" s="55"/>
      <c r="X7" s="44"/>
      <c r="Y7" s="8"/>
      <c r="Z7" s="8"/>
      <c r="AA7" s="8"/>
      <c r="AB7">
        <v>291</v>
      </c>
    </row>
    <row r="8" spans="1:28">
      <c r="A8" s="8">
        <v>3</v>
      </c>
      <c r="B8" s="55"/>
      <c r="C8" s="12">
        <v>41032</v>
      </c>
      <c r="D8" s="8">
        <f t="shared" ref="D8:D20" si="0">E7</f>
        <v>87</v>
      </c>
      <c r="E8" s="8">
        <v>175</v>
      </c>
      <c r="F8" s="8">
        <f t="shared" ref="F8:F21" si="1">E8-D8</f>
        <v>88</v>
      </c>
      <c r="G8" s="7"/>
      <c r="H8" s="8">
        <v>3</v>
      </c>
      <c r="I8" s="55"/>
      <c r="J8" s="24"/>
      <c r="K8" s="8"/>
      <c r="L8" s="8"/>
      <c r="M8" s="8"/>
      <c r="N8" s="7"/>
      <c r="O8" s="8">
        <v>3</v>
      </c>
      <c r="P8" s="55"/>
      <c r="Q8" s="24"/>
      <c r="R8" s="8"/>
      <c r="S8" s="8"/>
      <c r="T8" s="8"/>
      <c r="U8" s="7"/>
      <c r="V8" s="8">
        <v>3</v>
      </c>
      <c r="W8" s="55"/>
      <c r="X8" s="24"/>
      <c r="Y8" s="8"/>
      <c r="Z8" s="8"/>
      <c r="AA8" s="8"/>
      <c r="AB8">
        <v>317</v>
      </c>
    </row>
    <row r="9" spans="1:28">
      <c r="A9" s="8">
        <v>4</v>
      </c>
      <c r="B9" s="55"/>
      <c r="C9" s="12">
        <v>41033</v>
      </c>
      <c r="D9" s="8">
        <f t="shared" si="0"/>
        <v>175</v>
      </c>
      <c r="E9" s="8">
        <v>266</v>
      </c>
      <c r="F9" s="8">
        <f t="shared" si="1"/>
        <v>91</v>
      </c>
      <c r="G9" s="7"/>
      <c r="H9" s="8">
        <v>4</v>
      </c>
      <c r="I9" s="55"/>
      <c r="J9" s="42"/>
      <c r="K9" s="8"/>
      <c r="L9" s="8"/>
      <c r="M9" s="8"/>
      <c r="N9" s="7"/>
      <c r="O9" s="8">
        <v>4</v>
      </c>
      <c r="P9" s="55"/>
      <c r="Q9" s="24"/>
      <c r="R9" s="8"/>
      <c r="S9" s="8"/>
      <c r="T9" s="8"/>
      <c r="U9" s="7"/>
      <c r="V9" s="8">
        <v>4</v>
      </c>
      <c r="W9" s="55"/>
      <c r="X9" s="24"/>
      <c r="Y9" s="8"/>
      <c r="Z9" s="8"/>
      <c r="AA9" s="8"/>
      <c r="AB9">
        <v>623</v>
      </c>
    </row>
    <row r="10" spans="1:28">
      <c r="A10" s="8">
        <v>5</v>
      </c>
      <c r="B10" s="55"/>
      <c r="C10" s="12">
        <v>41034</v>
      </c>
      <c r="D10" s="8">
        <f t="shared" si="0"/>
        <v>266</v>
      </c>
      <c r="E10" s="8">
        <v>366</v>
      </c>
      <c r="F10" s="8">
        <f t="shared" si="1"/>
        <v>100</v>
      </c>
      <c r="G10" s="7"/>
      <c r="H10" s="8">
        <v>5</v>
      </c>
      <c r="I10" s="55"/>
      <c r="J10" s="44"/>
      <c r="K10" s="8"/>
      <c r="L10" s="8"/>
      <c r="M10" s="8"/>
      <c r="N10" s="7"/>
      <c r="O10" s="8">
        <v>5</v>
      </c>
      <c r="P10" s="55"/>
      <c r="Q10" s="24"/>
      <c r="R10" s="8"/>
      <c r="S10" s="8"/>
      <c r="T10" s="8"/>
      <c r="U10" s="7"/>
      <c r="V10" s="8">
        <v>5</v>
      </c>
      <c r="W10" s="55"/>
      <c r="X10" s="24"/>
      <c r="Y10" s="8"/>
      <c r="Z10" s="8"/>
      <c r="AA10" s="8"/>
      <c r="AB10">
        <f>SUM(AB6:AB9)</f>
        <v>1518</v>
      </c>
    </row>
    <row r="11" spans="1:28">
      <c r="A11" s="8">
        <v>6</v>
      </c>
      <c r="B11" s="55"/>
      <c r="C11" s="41">
        <v>41035</v>
      </c>
      <c r="D11" s="8">
        <f t="shared" si="0"/>
        <v>366</v>
      </c>
      <c r="E11" s="8">
        <v>465</v>
      </c>
      <c r="F11" s="8">
        <f t="shared" si="1"/>
        <v>99</v>
      </c>
      <c r="G11" s="7"/>
      <c r="H11" s="8">
        <v>6</v>
      </c>
      <c r="I11" s="55"/>
      <c r="J11" s="24"/>
      <c r="K11" s="8"/>
      <c r="L11" s="8"/>
      <c r="M11" s="8"/>
      <c r="N11" s="7"/>
      <c r="O11" s="8">
        <v>6</v>
      </c>
      <c r="P11" s="55"/>
      <c r="Q11" s="24"/>
      <c r="R11" s="8"/>
      <c r="S11" s="8"/>
      <c r="T11" s="8"/>
      <c r="U11" s="7"/>
      <c r="V11" s="8">
        <v>6</v>
      </c>
      <c r="W11" s="55"/>
      <c r="X11" s="24"/>
      <c r="Y11" s="8"/>
      <c r="Z11" s="8"/>
      <c r="AA11" s="8"/>
    </row>
    <row r="12" spans="1:28">
      <c r="A12" s="8">
        <v>7</v>
      </c>
      <c r="B12" s="55"/>
      <c r="C12" s="43">
        <v>41036</v>
      </c>
      <c r="D12" s="8">
        <f t="shared" si="0"/>
        <v>465</v>
      </c>
      <c r="E12" s="8">
        <v>505</v>
      </c>
      <c r="F12" s="8">
        <f t="shared" si="1"/>
        <v>40</v>
      </c>
      <c r="G12" s="7"/>
      <c r="H12" s="8">
        <v>7</v>
      </c>
      <c r="I12" s="55"/>
      <c r="J12" s="24"/>
      <c r="K12" s="8"/>
      <c r="L12" s="8"/>
      <c r="M12" s="8"/>
      <c r="N12" s="7"/>
      <c r="O12" s="8">
        <v>7</v>
      </c>
      <c r="P12" s="55"/>
      <c r="Q12" s="24"/>
      <c r="R12" s="8"/>
      <c r="S12" s="8"/>
      <c r="T12" s="8"/>
      <c r="U12" s="7"/>
      <c r="V12" s="8">
        <v>7</v>
      </c>
      <c r="W12" s="55"/>
      <c r="X12" s="24"/>
      <c r="Y12" s="8"/>
      <c r="Z12" s="8"/>
      <c r="AA12" s="8"/>
    </row>
    <row r="13" spans="1:28">
      <c r="A13" s="8">
        <v>8</v>
      </c>
      <c r="B13" s="55"/>
      <c r="C13" s="12">
        <v>41037</v>
      </c>
      <c r="D13" s="8">
        <f t="shared" si="0"/>
        <v>505</v>
      </c>
      <c r="E13" s="8">
        <v>539</v>
      </c>
      <c r="F13" s="8">
        <f t="shared" si="1"/>
        <v>34</v>
      </c>
      <c r="G13" s="7"/>
      <c r="H13" s="8">
        <v>7</v>
      </c>
      <c r="I13" s="55"/>
      <c r="J13" s="24"/>
      <c r="K13" s="8"/>
      <c r="L13" s="8"/>
      <c r="M13" s="8"/>
      <c r="N13" s="7"/>
      <c r="O13" s="8">
        <v>7</v>
      </c>
      <c r="P13" s="55"/>
      <c r="Q13" s="24"/>
      <c r="R13" s="8"/>
      <c r="S13" s="8"/>
      <c r="T13" s="8"/>
      <c r="U13" s="7"/>
      <c r="V13" s="8">
        <v>7</v>
      </c>
      <c r="W13" s="55"/>
      <c r="X13" s="24"/>
      <c r="Y13" s="8"/>
      <c r="Z13" s="8"/>
      <c r="AA13" s="8"/>
    </row>
    <row r="14" spans="1:28">
      <c r="A14" s="8">
        <v>9</v>
      </c>
      <c r="B14" s="55"/>
      <c r="C14" s="12">
        <v>41038</v>
      </c>
      <c r="D14" s="8">
        <f t="shared" si="0"/>
        <v>539</v>
      </c>
      <c r="E14" s="8">
        <v>593</v>
      </c>
      <c r="F14" s="8">
        <f t="shared" si="1"/>
        <v>54</v>
      </c>
      <c r="G14" s="7"/>
      <c r="H14" s="8">
        <v>8</v>
      </c>
      <c r="I14" s="55"/>
      <c r="J14" s="24"/>
      <c r="K14" s="8"/>
      <c r="L14" s="8"/>
      <c r="M14" s="8"/>
      <c r="N14" s="7"/>
      <c r="O14" s="8">
        <v>8</v>
      </c>
      <c r="P14" s="55"/>
      <c r="Q14" s="42"/>
      <c r="R14" s="8"/>
      <c r="S14" s="8"/>
      <c r="T14" s="8"/>
      <c r="U14" s="7"/>
      <c r="V14" s="8">
        <v>8</v>
      </c>
      <c r="W14" s="55"/>
      <c r="X14" s="42"/>
      <c r="Y14" s="8"/>
      <c r="Z14" s="8"/>
      <c r="AA14" s="8"/>
    </row>
    <row r="15" spans="1:28">
      <c r="A15" s="8">
        <v>9</v>
      </c>
      <c r="B15" s="55"/>
      <c r="C15" s="12">
        <v>41039</v>
      </c>
      <c r="D15" s="8">
        <v>1</v>
      </c>
      <c r="E15" s="8">
        <v>102</v>
      </c>
      <c r="F15" s="8">
        <f t="shared" si="1"/>
        <v>101</v>
      </c>
      <c r="G15" s="7"/>
      <c r="H15" s="8">
        <v>9</v>
      </c>
      <c r="I15" s="55"/>
      <c r="J15" s="24"/>
      <c r="K15" s="8"/>
      <c r="L15" s="8"/>
      <c r="M15" s="8"/>
      <c r="N15" s="7"/>
      <c r="O15" s="8">
        <v>9</v>
      </c>
      <c r="P15" s="55"/>
      <c r="Q15" s="44"/>
      <c r="R15" s="8"/>
      <c r="S15" s="8"/>
      <c r="T15" s="8"/>
      <c r="U15" s="7"/>
      <c r="V15" s="8">
        <v>9</v>
      </c>
      <c r="W15" s="55"/>
      <c r="X15" s="44"/>
      <c r="Y15" s="8"/>
      <c r="Z15" s="8"/>
      <c r="AA15" s="8"/>
    </row>
    <row r="16" spans="1:28">
      <c r="A16" s="8">
        <v>10</v>
      </c>
      <c r="B16" s="55"/>
      <c r="C16" s="12">
        <v>41040</v>
      </c>
      <c r="D16" s="8">
        <f t="shared" si="0"/>
        <v>102</v>
      </c>
      <c r="E16" s="8">
        <v>135</v>
      </c>
      <c r="F16" s="8">
        <f t="shared" si="1"/>
        <v>33</v>
      </c>
      <c r="G16" s="7"/>
      <c r="H16" s="8">
        <v>10</v>
      </c>
      <c r="I16" s="55"/>
      <c r="J16" s="24"/>
      <c r="K16" s="8"/>
      <c r="L16" s="8"/>
      <c r="M16" s="8"/>
      <c r="N16" s="7"/>
      <c r="O16" s="8">
        <v>10</v>
      </c>
      <c r="P16" s="55"/>
      <c r="Q16" s="24"/>
      <c r="R16" s="8"/>
      <c r="S16" s="8"/>
      <c r="T16" s="8"/>
      <c r="U16" s="7"/>
      <c r="V16" s="8">
        <v>10</v>
      </c>
      <c r="W16" s="55"/>
      <c r="X16" s="24"/>
      <c r="Y16" s="8"/>
      <c r="Z16" s="8"/>
      <c r="AA16" s="8"/>
    </row>
    <row r="17" spans="1:27">
      <c r="A17" s="8">
        <v>11</v>
      </c>
      <c r="B17" s="55"/>
      <c r="C17" s="41">
        <v>41041</v>
      </c>
      <c r="D17" s="8">
        <f t="shared" si="0"/>
        <v>135</v>
      </c>
      <c r="E17" s="8">
        <v>242</v>
      </c>
      <c r="F17" s="8">
        <f t="shared" si="1"/>
        <v>107</v>
      </c>
      <c r="G17" s="7"/>
      <c r="H17" s="8">
        <v>11</v>
      </c>
      <c r="I17" s="55"/>
      <c r="J17" s="42"/>
      <c r="K17" s="8"/>
      <c r="L17" s="8"/>
      <c r="M17" s="8"/>
      <c r="N17" s="7"/>
      <c r="O17" s="8">
        <v>11</v>
      </c>
      <c r="P17" s="55"/>
      <c r="Q17" s="24"/>
      <c r="R17" s="8"/>
      <c r="S17" s="8"/>
      <c r="T17" s="8"/>
      <c r="U17" s="7"/>
      <c r="V17" s="8">
        <v>11</v>
      </c>
      <c r="W17" s="55"/>
      <c r="X17" s="24"/>
      <c r="Y17" s="8"/>
      <c r="Z17" s="8"/>
      <c r="AA17" s="8"/>
    </row>
    <row r="18" spans="1:27">
      <c r="A18" s="8">
        <v>12</v>
      </c>
      <c r="B18" s="55"/>
      <c r="C18" s="43">
        <v>41042</v>
      </c>
      <c r="D18" s="8">
        <f t="shared" si="0"/>
        <v>242</v>
      </c>
      <c r="E18" s="8">
        <v>344</v>
      </c>
      <c r="F18" s="8">
        <f t="shared" si="1"/>
        <v>102</v>
      </c>
      <c r="G18" s="7"/>
      <c r="H18" s="8">
        <v>12</v>
      </c>
      <c r="I18" s="55"/>
      <c r="J18" s="44"/>
      <c r="K18" s="8"/>
      <c r="L18" s="8"/>
      <c r="M18" s="8"/>
      <c r="N18" s="7"/>
      <c r="O18" s="8">
        <v>12</v>
      </c>
      <c r="P18" s="55"/>
      <c r="Q18" s="24"/>
      <c r="R18" s="8"/>
      <c r="S18" s="8"/>
      <c r="T18" s="8"/>
      <c r="U18" s="7"/>
      <c r="V18" s="8">
        <v>12</v>
      </c>
      <c r="W18" s="55"/>
      <c r="X18" s="24"/>
      <c r="Y18" s="8"/>
      <c r="Z18" s="8"/>
      <c r="AA18" s="8"/>
    </row>
    <row r="19" spans="1:27">
      <c r="A19" s="8">
        <v>13</v>
      </c>
      <c r="B19" s="55"/>
      <c r="C19" s="12">
        <v>41043</v>
      </c>
      <c r="D19" s="8">
        <f t="shared" si="0"/>
        <v>344</v>
      </c>
      <c r="E19" s="8">
        <v>368</v>
      </c>
      <c r="F19" s="8">
        <f t="shared" si="1"/>
        <v>24</v>
      </c>
      <c r="G19" s="7"/>
      <c r="H19" s="8">
        <v>12</v>
      </c>
      <c r="I19" s="55"/>
      <c r="J19" s="24"/>
      <c r="K19" s="8"/>
      <c r="L19" s="8"/>
      <c r="M19" s="8"/>
      <c r="N19" s="7"/>
      <c r="O19" s="8">
        <v>13</v>
      </c>
      <c r="P19" s="55"/>
      <c r="Q19" s="24"/>
      <c r="R19" s="8"/>
      <c r="S19" s="8"/>
      <c r="T19" s="8"/>
      <c r="U19" s="7"/>
      <c r="V19" s="8">
        <v>13</v>
      </c>
      <c r="W19" s="55"/>
      <c r="X19" s="24"/>
      <c r="Y19" s="8"/>
      <c r="Z19" s="8"/>
      <c r="AA19" s="8"/>
    </row>
    <row r="20" spans="1:27">
      <c r="A20" s="8">
        <v>14</v>
      </c>
      <c r="B20" s="55"/>
      <c r="C20" s="12">
        <v>41044</v>
      </c>
      <c r="D20" s="8">
        <f t="shared" si="0"/>
        <v>368</v>
      </c>
      <c r="E20" s="8">
        <v>479</v>
      </c>
      <c r="F20" s="8">
        <f t="shared" si="1"/>
        <v>111</v>
      </c>
      <c r="G20" s="7"/>
      <c r="H20" s="8">
        <v>13</v>
      </c>
      <c r="I20" s="55"/>
      <c r="J20" s="24"/>
      <c r="K20" s="8"/>
      <c r="L20" s="8"/>
      <c r="M20" s="8"/>
      <c r="N20" s="7"/>
      <c r="O20" s="8">
        <v>14</v>
      </c>
      <c r="P20" s="55"/>
      <c r="Q20" s="24"/>
      <c r="R20" s="8"/>
      <c r="S20" s="8"/>
      <c r="T20" s="8"/>
      <c r="U20" s="7"/>
      <c r="V20" s="8">
        <v>14</v>
      </c>
      <c r="W20" s="55"/>
      <c r="X20" s="24"/>
      <c r="Y20" s="8"/>
      <c r="Z20" s="8"/>
      <c r="AA20" s="8"/>
    </row>
    <row r="21" spans="1:27">
      <c r="A21" s="8">
        <v>15</v>
      </c>
      <c r="B21" s="55"/>
      <c r="C21" s="12">
        <v>41045</v>
      </c>
      <c r="D21" s="8">
        <v>1</v>
      </c>
      <c r="E21" s="8">
        <v>90</v>
      </c>
      <c r="F21" s="8">
        <f t="shared" si="1"/>
        <v>89</v>
      </c>
      <c r="G21" s="7"/>
      <c r="H21" s="8">
        <v>14</v>
      </c>
      <c r="I21" s="55"/>
      <c r="J21" s="24"/>
      <c r="K21" s="8"/>
      <c r="L21" s="8"/>
      <c r="M21" s="8"/>
      <c r="N21" s="7"/>
      <c r="O21" s="8">
        <v>15</v>
      </c>
      <c r="P21" s="55"/>
      <c r="Q21" s="42"/>
      <c r="R21" s="8"/>
      <c r="S21" s="8"/>
      <c r="T21" s="8"/>
      <c r="U21" s="7"/>
      <c r="V21" s="8">
        <v>15</v>
      </c>
      <c r="W21" s="55"/>
      <c r="X21" s="42"/>
      <c r="Y21" s="8"/>
      <c r="Z21" s="8"/>
      <c r="AA21" s="8"/>
    </row>
    <row r="22" spans="1:27">
      <c r="A22" s="9"/>
      <c r="B22" s="9"/>
      <c r="C22" s="13"/>
      <c r="D22" s="9"/>
      <c r="E22" s="9"/>
      <c r="F22" s="9"/>
      <c r="G22" s="7"/>
      <c r="H22" s="9"/>
      <c r="I22" s="9"/>
      <c r="J22" s="9"/>
      <c r="K22" s="9"/>
      <c r="L22" s="9"/>
      <c r="M22" s="9"/>
      <c r="N22" s="10"/>
      <c r="O22" s="9"/>
      <c r="P22" s="9"/>
      <c r="Q22" s="9"/>
      <c r="R22" s="9"/>
      <c r="S22" s="9"/>
      <c r="T22" s="9"/>
      <c r="U22" s="10"/>
      <c r="V22" s="9"/>
      <c r="W22" s="9"/>
      <c r="X22" s="9"/>
      <c r="Y22" s="9"/>
      <c r="Z22" s="9"/>
      <c r="AA22" s="9"/>
    </row>
    <row r="23" spans="1:27">
      <c r="A23" s="14"/>
      <c r="B23" s="14"/>
      <c r="C23" s="14"/>
      <c r="D23" s="14"/>
      <c r="E23" s="16" t="s">
        <v>5</v>
      </c>
      <c r="F23" s="19">
        <f>SUM(F6:F21)</f>
        <v>1160</v>
      </c>
      <c r="H23" s="14"/>
      <c r="I23" s="14"/>
      <c r="J23" s="14"/>
      <c r="K23" s="14"/>
      <c r="L23" s="16" t="s">
        <v>5</v>
      </c>
      <c r="M23" s="19">
        <f>SUM(M6:M21)</f>
        <v>0</v>
      </c>
      <c r="O23" s="14"/>
      <c r="P23" s="14"/>
      <c r="Q23" s="14"/>
      <c r="R23" s="14"/>
      <c r="S23" s="16" t="s">
        <v>5</v>
      </c>
      <c r="T23" s="19">
        <f>SUM(T6:T22)</f>
        <v>0</v>
      </c>
      <c r="V23" s="14"/>
      <c r="W23" s="14"/>
      <c r="X23" s="14"/>
      <c r="Y23" s="14"/>
      <c r="Z23" s="16" t="s">
        <v>5</v>
      </c>
      <c r="AA23" s="19">
        <f>SUM(AA6:AA22)</f>
        <v>0</v>
      </c>
    </row>
    <row r="24" spans="1:27">
      <c r="A24" s="15"/>
      <c r="B24" s="15"/>
      <c r="C24" s="15"/>
      <c r="D24" s="15"/>
      <c r="E24" s="17" t="s">
        <v>6</v>
      </c>
      <c r="F24" s="18" t="e">
        <f>F23/#REF!</f>
        <v>#REF!</v>
      </c>
      <c r="H24" s="15"/>
      <c r="I24" s="15"/>
      <c r="J24" s="15"/>
      <c r="K24" s="15"/>
      <c r="L24" s="17" t="s">
        <v>6</v>
      </c>
      <c r="M24" s="18">
        <f>M23/18</f>
        <v>0</v>
      </c>
      <c r="O24" s="15"/>
      <c r="P24" s="15"/>
      <c r="Q24" s="15"/>
      <c r="R24" s="15"/>
      <c r="S24" s="17" t="s">
        <v>6</v>
      </c>
      <c r="T24" s="18">
        <f>T23/15</f>
        <v>0</v>
      </c>
      <c r="V24" s="15"/>
      <c r="W24" s="15"/>
      <c r="X24" s="15"/>
      <c r="Y24" s="15"/>
      <c r="Z24" s="17" t="s">
        <v>6</v>
      </c>
      <c r="AA24" s="18">
        <f>AA23/15</f>
        <v>0</v>
      </c>
    </row>
  </sheetData>
  <phoneticPr fontId="1" type="noConversion"/>
  <pageMargins left="0.19685039370078741" right="0.19685039370078741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0"/>
  <sheetViews>
    <sheetView showGridLines="0" workbookViewId="0">
      <selection activeCell="T24" sqref="T24"/>
    </sheetView>
  </sheetViews>
  <sheetFormatPr defaultRowHeight="16.5"/>
  <cols>
    <col min="1" max="1" width="4.875" customWidth="1"/>
    <col min="2" max="2" width="9.875" bestFit="1" customWidth="1"/>
    <col min="3" max="3" width="13.5" customWidth="1"/>
    <col min="4" max="4" width="10.5" customWidth="1"/>
    <col min="5" max="5" width="8.25" customWidth="1"/>
  </cols>
  <sheetData>
    <row r="1" spans="1:5" ht="31.5">
      <c r="A1" s="38" t="s">
        <v>18</v>
      </c>
    </row>
    <row r="2" spans="1:5" ht="6" customHeight="1" thickBot="1"/>
    <row r="3" spans="1:5">
      <c r="A3" s="35" t="s">
        <v>8</v>
      </c>
      <c r="B3" s="36" t="s">
        <v>9</v>
      </c>
      <c r="C3" s="36" t="s">
        <v>12</v>
      </c>
      <c r="D3" s="36" t="s">
        <v>10</v>
      </c>
      <c r="E3" s="37" t="s">
        <v>11</v>
      </c>
    </row>
    <row r="4" spans="1:5">
      <c r="A4" s="25">
        <v>1</v>
      </c>
      <c r="B4" s="26">
        <v>40689</v>
      </c>
      <c r="C4" s="27" t="e">
        <f>#REF!</f>
        <v>#REF!</v>
      </c>
      <c r="D4" s="28" t="e">
        <f>C4</f>
        <v>#REF!</v>
      </c>
      <c r="E4" s="29" t="e">
        <f>D4/A4</f>
        <v>#REF!</v>
      </c>
    </row>
    <row r="5" spans="1:5">
      <c r="A5" s="25">
        <v>2</v>
      </c>
      <c r="B5" s="26">
        <v>40690</v>
      </c>
      <c r="C5" s="27" t="e">
        <f>#REF!</f>
        <v>#REF!</v>
      </c>
      <c r="D5" s="28" t="e">
        <f>D4+C5</f>
        <v>#REF!</v>
      </c>
      <c r="E5" s="29" t="e">
        <f t="shared" ref="E5:E29" si="0">D5/A5</f>
        <v>#REF!</v>
      </c>
    </row>
    <row r="6" spans="1:5">
      <c r="A6" s="25">
        <v>3</v>
      </c>
      <c r="B6" s="26">
        <v>40691</v>
      </c>
      <c r="C6" s="27" t="e">
        <f>#REF!</f>
        <v>#REF!</v>
      </c>
      <c r="D6" s="28" t="e">
        <f t="shared" ref="D6:D33" si="1">D5+C6</f>
        <v>#REF!</v>
      </c>
      <c r="E6" s="29" t="e">
        <f t="shared" si="0"/>
        <v>#REF!</v>
      </c>
    </row>
    <row r="7" spans="1:5">
      <c r="A7" s="25">
        <v>4</v>
      </c>
      <c r="B7" s="26">
        <v>40692</v>
      </c>
      <c r="C7" s="27" t="e">
        <f>#REF!</f>
        <v>#REF!</v>
      </c>
      <c r="D7" s="28" t="e">
        <f t="shared" si="1"/>
        <v>#REF!</v>
      </c>
      <c r="E7" s="29" t="e">
        <f t="shared" si="0"/>
        <v>#REF!</v>
      </c>
    </row>
    <row r="8" spans="1:5">
      <c r="A8" s="25">
        <v>5</v>
      </c>
      <c r="B8" s="26">
        <v>40693</v>
      </c>
      <c r="C8" s="27" t="e">
        <f>#REF!</f>
        <v>#REF!</v>
      </c>
      <c r="D8" s="28" t="e">
        <f t="shared" si="1"/>
        <v>#REF!</v>
      </c>
      <c r="E8" s="29" t="e">
        <f t="shared" si="0"/>
        <v>#REF!</v>
      </c>
    </row>
    <row r="9" spans="1:5">
      <c r="A9" s="25">
        <v>6</v>
      </c>
      <c r="B9" s="26">
        <v>40694</v>
      </c>
      <c r="C9" s="27" t="e">
        <f>#REF!</f>
        <v>#REF!</v>
      </c>
      <c r="D9" s="28" t="e">
        <f t="shared" si="1"/>
        <v>#REF!</v>
      </c>
      <c r="E9" s="29" t="e">
        <f t="shared" si="0"/>
        <v>#REF!</v>
      </c>
    </row>
    <row r="10" spans="1:5">
      <c r="A10" s="25">
        <v>7</v>
      </c>
      <c r="B10" s="26">
        <v>40695</v>
      </c>
      <c r="C10" s="27" t="e">
        <f>#REF!</f>
        <v>#REF!</v>
      </c>
      <c r="D10" s="28" t="e">
        <f t="shared" si="1"/>
        <v>#REF!</v>
      </c>
      <c r="E10" s="29" t="e">
        <f t="shared" si="0"/>
        <v>#REF!</v>
      </c>
    </row>
    <row r="11" spans="1:5">
      <c r="A11" s="25">
        <v>8</v>
      </c>
      <c r="B11" s="26">
        <v>40696</v>
      </c>
      <c r="C11" s="27" t="e">
        <f>#REF!</f>
        <v>#REF!</v>
      </c>
      <c r="D11" s="28" t="e">
        <f t="shared" si="1"/>
        <v>#REF!</v>
      </c>
      <c r="E11" s="29" t="e">
        <f t="shared" si="0"/>
        <v>#REF!</v>
      </c>
    </row>
    <row r="12" spans="1:5">
      <c r="A12" s="25">
        <v>9</v>
      </c>
      <c r="B12" s="26">
        <v>40697</v>
      </c>
      <c r="C12" s="27" t="e">
        <f>#REF!+#REF!</f>
        <v>#REF!</v>
      </c>
      <c r="D12" s="28" t="e">
        <f t="shared" si="1"/>
        <v>#REF!</v>
      </c>
      <c r="E12" s="29" t="e">
        <f t="shared" si="0"/>
        <v>#REF!</v>
      </c>
    </row>
    <row r="13" spans="1:5">
      <c r="A13" s="25">
        <v>10</v>
      </c>
      <c r="B13" s="30">
        <v>40698</v>
      </c>
      <c r="C13" s="27" t="e">
        <f>#REF!</f>
        <v>#REF!</v>
      </c>
      <c r="D13" s="28" t="e">
        <f t="shared" si="1"/>
        <v>#REF!</v>
      </c>
      <c r="E13" s="29" t="e">
        <f t="shared" si="0"/>
        <v>#REF!</v>
      </c>
    </row>
    <row r="14" spans="1:5">
      <c r="A14" s="25">
        <v>11</v>
      </c>
      <c r="B14" s="30">
        <v>40699</v>
      </c>
      <c r="C14" s="27" t="e">
        <f>#REF!</f>
        <v>#REF!</v>
      </c>
      <c r="D14" s="28" t="e">
        <f t="shared" si="1"/>
        <v>#REF!</v>
      </c>
      <c r="E14" s="29" t="e">
        <f t="shared" si="0"/>
        <v>#REF!</v>
      </c>
    </row>
    <row r="15" spans="1:5">
      <c r="A15" s="25">
        <v>12</v>
      </c>
      <c r="B15" s="30">
        <v>40700</v>
      </c>
      <c r="C15" s="27" t="e">
        <f>#REF!</f>
        <v>#REF!</v>
      </c>
      <c r="D15" s="28" t="e">
        <f t="shared" si="1"/>
        <v>#REF!</v>
      </c>
      <c r="E15" s="29" t="e">
        <f t="shared" si="0"/>
        <v>#REF!</v>
      </c>
    </row>
    <row r="16" spans="1:5">
      <c r="A16" s="25">
        <v>13</v>
      </c>
      <c r="B16" s="30">
        <v>40701</v>
      </c>
      <c r="C16" s="27" t="e">
        <f>#REF!</f>
        <v>#REF!</v>
      </c>
      <c r="D16" s="28" t="e">
        <f t="shared" si="1"/>
        <v>#REF!</v>
      </c>
      <c r="E16" s="29" t="e">
        <f t="shared" si="0"/>
        <v>#REF!</v>
      </c>
    </row>
    <row r="17" spans="1:7">
      <c r="A17" s="25">
        <v>14</v>
      </c>
      <c r="B17" s="30">
        <v>40702</v>
      </c>
      <c r="C17" s="27" t="e">
        <f>#REF!</f>
        <v>#REF!</v>
      </c>
      <c r="D17" s="28" t="e">
        <f t="shared" si="1"/>
        <v>#REF!</v>
      </c>
      <c r="E17" s="29" t="e">
        <f t="shared" si="0"/>
        <v>#REF!</v>
      </c>
    </row>
    <row r="18" spans="1:7">
      <c r="A18" s="25">
        <v>15</v>
      </c>
      <c r="B18" s="31">
        <v>40703</v>
      </c>
      <c r="C18" s="27" t="e">
        <f>#REF!</f>
        <v>#REF!</v>
      </c>
      <c r="D18" s="28" t="e">
        <f t="shared" si="1"/>
        <v>#REF!</v>
      </c>
      <c r="E18" s="29" t="e">
        <f t="shared" si="0"/>
        <v>#REF!</v>
      </c>
    </row>
    <row r="19" spans="1:7">
      <c r="A19" s="25">
        <v>16</v>
      </c>
      <c r="B19" s="31">
        <v>40704</v>
      </c>
      <c r="C19" s="27" t="e">
        <f>#REF!</f>
        <v>#REF!</v>
      </c>
      <c r="D19" s="28" t="e">
        <f t="shared" si="1"/>
        <v>#REF!</v>
      </c>
      <c r="E19" s="29" t="e">
        <f t="shared" si="0"/>
        <v>#REF!</v>
      </c>
    </row>
    <row r="20" spans="1:7">
      <c r="A20" s="25">
        <v>17</v>
      </c>
      <c r="B20" s="31">
        <v>40705</v>
      </c>
      <c r="C20" s="27" t="e">
        <f>#REF!</f>
        <v>#REF!</v>
      </c>
      <c r="D20" s="28" t="e">
        <f t="shared" si="1"/>
        <v>#REF!</v>
      </c>
      <c r="E20" s="29" t="e">
        <f t="shared" si="0"/>
        <v>#REF!</v>
      </c>
    </row>
    <row r="21" spans="1:7">
      <c r="A21" s="25">
        <v>18</v>
      </c>
      <c r="B21" s="31">
        <v>40706</v>
      </c>
      <c r="C21" s="27" t="e">
        <f>#REF!</f>
        <v>#REF!</v>
      </c>
      <c r="D21" s="28" t="e">
        <f t="shared" si="1"/>
        <v>#REF!</v>
      </c>
      <c r="E21" s="29" t="e">
        <f t="shared" si="0"/>
        <v>#REF!</v>
      </c>
    </row>
    <row r="22" spans="1:7">
      <c r="A22" s="25">
        <v>19</v>
      </c>
      <c r="B22" s="31">
        <v>40707</v>
      </c>
      <c r="C22" s="27" t="e">
        <f>#REF!</f>
        <v>#REF!</v>
      </c>
      <c r="D22" s="28" t="e">
        <f t="shared" si="1"/>
        <v>#REF!</v>
      </c>
      <c r="E22" s="29" t="e">
        <f t="shared" si="0"/>
        <v>#REF!</v>
      </c>
    </row>
    <row r="23" spans="1:7">
      <c r="A23" s="25">
        <v>20</v>
      </c>
      <c r="B23" s="31">
        <v>40708</v>
      </c>
      <c r="C23" s="27" t="e">
        <f>#REF!</f>
        <v>#REF!</v>
      </c>
      <c r="D23" s="28" t="e">
        <f t="shared" si="1"/>
        <v>#REF!</v>
      </c>
      <c r="E23" s="29" t="e">
        <f t="shared" si="0"/>
        <v>#REF!</v>
      </c>
    </row>
    <row r="24" spans="1:7">
      <c r="A24" s="25">
        <v>21</v>
      </c>
      <c r="B24" s="32">
        <v>40709</v>
      </c>
      <c r="C24" s="27" t="e">
        <f>#REF!</f>
        <v>#REF!</v>
      </c>
      <c r="D24" s="28" t="e">
        <f t="shared" si="1"/>
        <v>#REF!</v>
      </c>
      <c r="E24" s="29" t="e">
        <f t="shared" si="0"/>
        <v>#REF!</v>
      </c>
    </row>
    <row r="25" spans="1:7">
      <c r="A25" s="25">
        <v>22</v>
      </c>
      <c r="B25" s="32">
        <v>40710</v>
      </c>
      <c r="C25" s="27" t="e">
        <f>#REF!</f>
        <v>#REF!</v>
      </c>
      <c r="D25" s="28" t="e">
        <f t="shared" si="1"/>
        <v>#REF!</v>
      </c>
      <c r="E25" s="29" t="e">
        <f t="shared" si="0"/>
        <v>#REF!</v>
      </c>
    </row>
    <row r="26" spans="1:7">
      <c r="A26" s="25">
        <v>23</v>
      </c>
      <c r="B26" s="32">
        <v>40711</v>
      </c>
      <c r="C26" s="27" t="e">
        <f>#REF!</f>
        <v>#REF!</v>
      </c>
      <c r="D26" s="28" t="e">
        <f t="shared" si="1"/>
        <v>#REF!</v>
      </c>
      <c r="E26" s="29" t="e">
        <f t="shared" si="0"/>
        <v>#REF!</v>
      </c>
    </row>
    <row r="27" spans="1:7">
      <c r="A27" s="25">
        <v>24</v>
      </c>
      <c r="B27" s="32">
        <v>40712</v>
      </c>
      <c r="C27" s="27" t="e">
        <f>#REF!</f>
        <v>#REF!</v>
      </c>
      <c r="D27" s="28" t="e">
        <f t="shared" si="1"/>
        <v>#REF!</v>
      </c>
      <c r="E27" s="29" t="e">
        <f t="shared" si="0"/>
        <v>#REF!</v>
      </c>
    </row>
    <row r="28" spans="1:7">
      <c r="A28" s="25">
        <v>25</v>
      </c>
      <c r="B28" s="32">
        <v>40713</v>
      </c>
      <c r="C28" s="27" t="e">
        <f>#REF!</f>
        <v>#REF!</v>
      </c>
      <c r="D28" s="28" t="e">
        <f t="shared" si="1"/>
        <v>#REF!</v>
      </c>
      <c r="E28" s="29" t="e">
        <f t="shared" si="0"/>
        <v>#REF!</v>
      </c>
    </row>
    <row r="29" spans="1:7">
      <c r="A29" s="25">
        <v>26</v>
      </c>
      <c r="B29" s="32">
        <v>40714</v>
      </c>
      <c r="C29" s="27" t="e">
        <f>#REF!</f>
        <v>#REF!</v>
      </c>
      <c r="D29" s="28" t="e">
        <f t="shared" si="1"/>
        <v>#REF!</v>
      </c>
      <c r="E29" s="29" t="e">
        <f t="shared" si="0"/>
        <v>#REF!</v>
      </c>
    </row>
    <row r="30" spans="1:7">
      <c r="A30" s="25">
        <v>27</v>
      </c>
      <c r="B30" s="32">
        <v>40715</v>
      </c>
      <c r="C30" s="27" t="e">
        <f>#REF!+#REF!</f>
        <v>#REF!</v>
      </c>
      <c r="D30" s="28" t="e">
        <f t="shared" si="1"/>
        <v>#REF!</v>
      </c>
      <c r="E30" s="29" t="e">
        <f t="shared" ref="E30:E33" si="2">D30/A30</f>
        <v>#REF!</v>
      </c>
    </row>
    <row r="31" spans="1:7">
      <c r="A31" s="25">
        <v>28</v>
      </c>
      <c r="B31" s="39">
        <v>40716</v>
      </c>
      <c r="C31" s="27" t="e">
        <f>#REF!</f>
        <v>#REF!</v>
      </c>
      <c r="D31" s="28" t="e">
        <f t="shared" si="1"/>
        <v>#REF!</v>
      </c>
      <c r="E31" s="29" t="e">
        <f t="shared" si="2"/>
        <v>#REF!</v>
      </c>
      <c r="F31" s="34">
        <v>4366</v>
      </c>
      <c r="G31" s="40" t="e">
        <f>D49/F31</f>
        <v>#REF!</v>
      </c>
    </row>
    <row r="32" spans="1:7">
      <c r="A32" s="25">
        <v>29</v>
      </c>
      <c r="B32" s="39">
        <v>40717</v>
      </c>
      <c r="C32" s="27" t="e">
        <f>#REF!</f>
        <v>#REF!</v>
      </c>
      <c r="D32" s="28" t="e">
        <f t="shared" si="1"/>
        <v>#REF!</v>
      </c>
      <c r="E32" s="29" t="e">
        <f t="shared" si="2"/>
        <v>#REF!</v>
      </c>
    </row>
    <row r="33" spans="1:5">
      <c r="A33" s="25">
        <v>30</v>
      </c>
      <c r="B33" s="39">
        <v>40718</v>
      </c>
      <c r="C33" s="27" t="e">
        <f>#REF!</f>
        <v>#REF!</v>
      </c>
      <c r="D33" s="28" t="e">
        <f t="shared" si="1"/>
        <v>#REF!</v>
      </c>
      <c r="E33" s="29" t="e">
        <f t="shared" si="2"/>
        <v>#REF!</v>
      </c>
    </row>
    <row r="34" spans="1:5">
      <c r="A34" s="25">
        <v>31</v>
      </c>
      <c r="B34" s="39">
        <v>40719</v>
      </c>
      <c r="C34" s="27" t="e">
        <f>#REF!</f>
        <v>#REF!</v>
      </c>
      <c r="D34" s="28" t="e">
        <f t="shared" ref="D34:D35" si="3">D33+C34</f>
        <v>#REF!</v>
      </c>
      <c r="E34" s="29" t="e">
        <f t="shared" ref="E34:E35" si="4">D34/A34</f>
        <v>#REF!</v>
      </c>
    </row>
    <row r="35" spans="1:5">
      <c r="A35" s="25">
        <v>32</v>
      </c>
      <c r="B35" s="39">
        <v>40720</v>
      </c>
      <c r="C35" s="27" t="e">
        <f>#REF!+#REF!</f>
        <v>#REF!</v>
      </c>
      <c r="D35" s="28" t="e">
        <f t="shared" si="3"/>
        <v>#REF!</v>
      </c>
      <c r="E35" s="29" t="e">
        <f t="shared" si="4"/>
        <v>#REF!</v>
      </c>
    </row>
    <row r="36" spans="1:5">
      <c r="A36" s="25">
        <v>33</v>
      </c>
      <c r="B36" s="31">
        <v>40721</v>
      </c>
      <c r="C36" s="27" t="e">
        <f>#REF!</f>
        <v>#REF!</v>
      </c>
      <c r="D36" s="28" t="e">
        <f t="shared" ref="D36" si="5">D35+C36</f>
        <v>#REF!</v>
      </c>
      <c r="E36" s="29" t="e">
        <f t="shared" ref="E36" si="6">D36/A36</f>
        <v>#REF!</v>
      </c>
    </row>
    <row r="37" spans="1:5">
      <c r="A37" s="25">
        <v>34</v>
      </c>
      <c r="B37" s="31">
        <v>40722</v>
      </c>
      <c r="C37" s="27" t="e">
        <f>#REF!</f>
        <v>#REF!</v>
      </c>
      <c r="D37" s="28" t="e">
        <f>D36+C37</f>
        <v>#REF!</v>
      </c>
      <c r="E37" s="29" t="e">
        <f>D37/A37</f>
        <v>#REF!</v>
      </c>
    </row>
    <row r="38" spans="1:5">
      <c r="A38" s="25">
        <v>35</v>
      </c>
      <c r="B38" s="31">
        <v>40723</v>
      </c>
      <c r="C38" s="27" t="e">
        <f>#REF!</f>
        <v>#REF!</v>
      </c>
      <c r="D38" s="28" t="e">
        <f t="shared" ref="D38:D42" si="7">D37+C38</f>
        <v>#REF!</v>
      </c>
      <c r="E38" s="29" t="e">
        <f t="shared" ref="E38:E41" si="8">D38/A38</f>
        <v>#REF!</v>
      </c>
    </row>
    <row r="39" spans="1:5">
      <c r="A39" s="25">
        <v>36</v>
      </c>
      <c r="B39" s="31">
        <v>40724</v>
      </c>
      <c r="C39" s="27" t="e">
        <f>#REF!</f>
        <v>#REF!</v>
      </c>
      <c r="D39" s="28" t="e">
        <f t="shared" si="7"/>
        <v>#REF!</v>
      </c>
      <c r="E39" s="29" t="e">
        <f t="shared" si="8"/>
        <v>#REF!</v>
      </c>
    </row>
    <row r="40" spans="1:5">
      <c r="A40" s="25">
        <v>37</v>
      </c>
      <c r="B40" s="31">
        <v>40725</v>
      </c>
      <c r="C40" s="27" t="e">
        <f>#REF!</f>
        <v>#REF!</v>
      </c>
      <c r="D40" s="28" t="e">
        <f t="shared" si="7"/>
        <v>#REF!</v>
      </c>
      <c r="E40" s="29" t="e">
        <f t="shared" si="8"/>
        <v>#REF!</v>
      </c>
    </row>
    <row r="41" spans="1:5">
      <c r="A41" s="25">
        <v>38</v>
      </c>
      <c r="B41" s="31">
        <v>40726</v>
      </c>
      <c r="C41" s="27" t="e">
        <f>#REF!+#REF!</f>
        <v>#REF!</v>
      </c>
      <c r="D41" s="28" t="e">
        <f t="shared" si="7"/>
        <v>#REF!</v>
      </c>
      <c r="E41" s="29" t="e">
        <f t="shared" si="8"/>
        <v>#REF!</v>
      </c>
    </row>
    <row r="42" spans="1:5">
      <c r="A42" s="25">
        <v>39</v>
      </c>
      <c r="B42" s="53">
        <v>40727</v>
      </c>
      <c r="C42" s="27" t="e">
        <f>#REF!</f>
        <v>#REF!</v>
      </c>
      <c r="D42" s="28" t="e">
        <f t="shared" si="7"/>
        <v>#REF!</v>
      </c>
      <c r="E42" s="29" t="e">
        <f t="shared" ref="E42" si="9">D42/A42</f>
        <v>#REF!</v>
      </c>
    </row>
    <row r="43" spans="1:5">
      <c r="A43" s="25">
        <v>40</v>
      </c>
      <c r="B43" s="53">
        <v>40728</v>
      </c>
      <c r="C43" s="27" t="e">
        <f>#REF!</f>
        <v>#REF!</v>
      </c>
      <c r="D43" s="28" t="e">
        <f t="shared" ref="D43:D45" si="10">D42+C43</f>
        <v>#REF!</v>
      </c>
      <c r="E43" s="29" t="e">
        <f t="shared" ref="E43:E45" si="11">D43/A43</f>
        <v>#REF!</v>
      </c>
    </row>
    <row r="44" spans="1:5">
      <c r="A44" s="25">
        <v>41</v>
      </c>
      <c r="B44" s="53">
        <v>40729</v>
      </c>
      <c r="C44" s="27" t="e">
        <f>#REF!</f>
        <v>#REF!</v>
      </c>
      <c r="D44" s="28" t="e">
        <f t="shared" si="10"/>
        <v>#REF!</v>
      </c>
      <c r="E44" s="29" t="e">
        <f t="shared" si="11"/>
        <v>#REF!</v>
      </c>
    </row>
    <row r="45" spans="1:5">
      <c r="A45" s="25">
        <v>42</v>
      </c>
      <c r="B45" s="53">
        <v>40730</v>
      </c>
      <c r="C45" s="27" t="e">
        <f>#REF!</f>
        <v>#REF!</v>
      </c>
      <c r="D45" s="28" t="e">
        <f t="shared" si="10"/>
        <v>#REF!</v>
      </c>
      <c r="E45" s="29" t="e">
        <f t="shared" si="11"/>
        <v>#REF!</v>
      </c>
    </row>
    <row r="46" spans="1:5">
      <c r="A46" s="25">
        <v>43</v>
      </c>
      <c r="B46" s="53">
        <v>40731</v>
      </c>
      <c r="C46" s="27" t="e">
        <f>#REF!</f>
        <v>#REF!</v>
      </c>
      <c r="D46" s="28" t="e">
        <f t="shared" ref="D46" si="12">D45+C46</f>
        <v>#REF!</v>
      </c>
      <c r="E46" s="29" t="e">
        <f t="shared" ref="E46" si="13">D46/A46</f>
        <v>#REF!</v>
      </c>
    </row>
    <row r="47" spans="1:5">
      <c r="A47" s="25">
        <v>44</v>
      </c>
      <c r="B47" s="53">
        <v>40732</v>
      </c>
      <c r="C47" s="27" t="e">
        <f>#REF!+#REF!</f>
        <v>#REF!</v>
      </c>
      <c r="D47" s="28" t="e">
        <f t="shared" ref="D47" si="14">D46+C47</f>
        <v>#REF!</v>
      </c>
      <c r="E47" s="29" t="e">
        <f t="shared" ref="E47" si="15">D47/A47</f>
        <v>#REF!</v>
      </c>
    </row>
    <row r="48" spans="1:5">
      <c r="A48" s="25">
        <v>45</v>
      </c>
      <c r="B48" s="33">
        <v>40733</v>
      </c>
      <c r="C48" s="27" t="e">
        <f>#REF!</f>
        <v>#REF!</v>
      </c>
      <c r="D48" s="28" t="e">
        <f t="shared" ref="D48" si="16">D47+C48</f>
        <v>#REF!</v>
      </c>
      <c r="E48" s="29" t="e">
        <f t="shared" ref="E48" si="17">D48/A48</f>
        <v>#REF!</v>
      </c>
    </row>
    <row r="49" spans="1:5">
      <c r="A49" s="25">
        <v>46</v>
      </c>
      <c r="B49" s="33">
        <v>40734</v>
      </c>
      <c r="C49" s="27" t="e">
        <f>#REF!</f>
        <v>#REF!</v>
      </c>
      <c r="D49" s="28" t="e">
        <f t="shared" ref="D49" si="18">D48+C49</f>
        <v>#REF!</v>
      </c>
      <c r="E49" s="29" t="e">
        <f t="shared" ref="E49" si="19">D49/A49</f>
        <v>#REF!</v>
      </c>
    </row>
    <row r="50" spans="1:5">
      <c r="A50" s="25">
        <v>47</v>
      </c>
      <c r="B50" s="33">
        <v>40735</v>
      </c>
      <c r="C50" s="27"/>
      <c r="D50" s="28"/>
      <c r="E50" s="29"/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6"/>
  <sheetViews>
    <sheetView zoomScaleNormal="100" workbookViewId="0">
      <selection activeCell="D31" sqref="D31"/>
    </sheetView>
  </sheetViews>
  <sheetFormatPr defaultRowHeight="16.5"/>
  <cols>
    <col min="1" max="1" width="4.625" customWidth="1"/>
    <col min="2" max="2" width="47.375" customWidth="1"/>
    <col min="3" max="3" width="4.625" customWidth="1"/>
    <col min="4" max="4" width="41" customWidth="1"/>
    <col min="5" max="5" width="4.625" customWidth="1"/>
    <col min="6" max="6" width="43.375" customWidth="1"/>
  </cols>
  <sheetData>
    <row r="1" spans="1:7">
      <c r="A1" s="46"/>
      <c r="B1" s="45" t="s">
        <v>19</v>
      </c>
      <c r="C1" s="46"/>
      <c r="D1" s="45"/>
      <c r="E1" s="46"/>
      <c r="F1" s="47"/>
      <c r="G1" s="46"/>
    </row>
    <row r="2" spans="1:7">
      <c r="A2" s="46" t="s">
        <v>13</v>
      </c>
      <c r="B2" s="48" t="s">
        <v>54</v>
      </c>
      <c r="C2" s="46" t="s">
        <v>13</v>
      </c>
      <c r="D2" s="48"/>
      <c r="E2" s="46" t="s">
        <v>13</v>
      </c>
      <c r="F2" s="48"/>
      <c r="G2" s="46"/>
    </row>
    <row r="3" spans="1:7">
      <c r="A3" s="46" t="s">
        <v>20</v>
      </c>
      <c r="B3" s="48" t="s">
        <v>55</v>
      </c>
      <c r="C3" s="46" t="s">
        <v>20</v>
      </c>
      <c r="D3" s="48"/>
      <c r="E3" s="46" t="s">
        <v>20</v>
      </c>
      <c r="F3" s="48"/>
      <c r="G3" s="46"/>
    </row>
    <row r="4" spans="1:7">
      <c r="A4" s="46" t="s">
        <v>21</v>
      </c>
      <c r="B4" s="48" t="s">
        <v>56</v>
      </c>
      <c r="C4" s="46" t="s">
        <v>21</v>
      </c>
      <c r="D4" s="48"/>
      <c r="E4" s="46" t="s">
        <v>21</v>
      </c>
      <c r="F4" s="48"/>
      <c r="G4" s="46"/>
    </row>
    <row r="5" spans="1:7">
      <c r="A5" s="46" t="s">
        <v>22</v>
      </c>
      <c r="B5" s="48" t="s">
        <v>57</v>
      </c>
      <c r="C5" s="46" t="s">
        <v>22</v>
      </c>
      <c r="D5" s="48"/>
      <c r="E5" s="46" t="s">
        <v>22</v>
      </c>
      <c r="F5" s="48"/>
      <c r="G5" s="46"/>
    </row>
    <row r="6" spans="1:7">
      <c r="A6" s="46" t="s">
        <v>23</v>
      </c>
      <c r="B6" s="48" t="s">
        <v>58</v>
      </c>
      <c r="C6" s="46" t="s">
        <v>23</v>
      </c>
      <c r="D6" s="48"/>
      <c r="E6" s="46" t="s">
        <v>23</v>
      </c>
      <c r="F6" s="48"/>
      <c r="G6" s="46"/>
    </row>
    <row r="7" spans="1:7">
      <c r="A7" s="46" t="s">
        <v>24</v>
      </c>
      <c r="B7" s="48" t="s">
        <v>59</v>
      </c>
      <c r="C7" s="46" t="s">
        <v>24</v>
      </c>
      <c r="D7" s="48"/>
      <c r="E7" s="46" t="s">
        <v>24</v>
      </c>
      <c r="F7" s="48"/>
      <c r="G7" s="46"/>
    </row>
    <row r="8" spans="1:7">
      <c r="A8" s="46" t="s">
        <v>25</v>
      </c>
      <c r="B8" s="48" t="s">
        <v>60</v>
      </c>
      <c r="C8" s="46" t="s">
        <v>25</v>
      </c>
      <c r="D8" s="48"/>
      <c r="E8" s="46" t="s">
        <v>25</v>
      </c>
      <c r="F8" s="48"/>
      <c r="G8" s="46"/>
    </row>
    <row r="9" spans="1:7">
      <c r="A9" s="46" t="s">
        <v>26</v>
      </c>
      <c r="B9" s="48" t="s">
        <v>61</v>
      </c>
      <c r="C9" s="46" t="s">
        <v>26</v>
      </c>
      <c r="D9" s="48"/>
      <c r="E9" s="46" t="s">
        <v>26</v>
      </c>
      <c r="F9" s="48"/>
      <c r="G9" s="46"/>
    </row>
    <row r="10" spans="1:7">
      <c r="A10" s="46" t="s">
        <v>27</v>
      </c>
      <c r="B10" s="48" t="s">
        <v>62</v>
      </c>
      <c r="C10" s="46" t="s">
        <v>27</v>
      </c>
      <c r="D10" s="48"/>
      <c r="E10" s="46" t="s">
        <v>27</v>
      </c>
      <c r="F10" s="48"/>
      <c r="G10" s="46"/>
    </row>
    <row r="11" spans="1:7">
      <c r="A11" s="46" t="s">
        <v>28</v>
      </c>
      <c r="B11" s="48" t="s">
        <v>63</v>
      </c>
      <c r="C11" s="46" t="s">
        <v>28</v>
      </c>
      <c r="D11" s="48"/>
      <c r="E11" s="46" t="s">
        <v>28</v>
      </c>
      <c r="F11" s="48"/>
      <c r="G11" s="46"/>
    </row>
    <row r="12" spans="1:7">
      <c r="A12" s="46" t="s">
        <v>29</v>
      </c>
      <c r="B12" s="48" t="s">
        <v>64</v>
      </c>
      <c r="C12" s="46" t="s">
        <v>29</v>
      </c>
      <c r="D12" s="48"/>
      <c r="E12" s="46" t="s">
        <v>29</v>
      </c>
      <c r="F12" s="48"/>
      <c r="G12" s="46"/>
    </row>
    <row r="13" spans="1:7">
      <c r="A13" s="46" t="s">
        <v>30</v>
      </c>
      <c r="B13" s="48" t="s">
        <v>65</v>
      </c>
      <c r="C13" s="46" t="s">
        <v>30</v>
      </c>
      <c r="D13" s="48"/>
      <c r="E13" s="46" t="s">
        <v>30</v>
      </c>
      <c r="F13" s="48"/>
      <c r="G13" s="46"/>
    </row>
    <row r="14" spans="1:7">
      <c r="A14" s="46" t="s">
        <v>31</v>
      </c>
      <c r="B14" s="48" t="s">
        <v>66</v>
      </c>
      <c r="C14" s="46" t="s">
        <v>31</v>
      </c>
      <c r="D14" s="48"/>
      <c r="E14" s="46" t="s">
        <v>31</v>
      </c>
      <c r="F14" s="48"/>
      <c r="G14" s="46"/>
    </row>
    <row r="15" spans="1:7">
      <c r="A15" s="46" t="s">
        <v>32</v>
      </c>
      <c r="B15" s="48" t="s">
        <v>67</v>
      </c>
      <c r="C15" s="46" t="s">
        <v>32</v>
      </c>
      <c r="D15" s="48"/>
      <c r="E15" s="46" t="s">
        <v>32</v>
      </c>
      <c r="F15" s="48"/>
      <c r="G15" s="46"/>
    </row>
    <row r="16" spans="1:7">
      <c r="A16" s="46" t="s">
        <v>33</v>
      </c>
      <c r="B16" s="48" t="s">
        <v>68</v>
      </c>
      <c r="C16" s="46" t="s">
        <v>33</v>
      </c>
      <c r="D16" s="48"/>
      <c r="E16" s="46" t="s">
        <v>33</v>
      </c>
      <c r="F16" s="48"/>
      <c r="G16" s="46"/>
    </row>
    <row r="17" spans="1:7">
      <c r="A17" s="46" t="s">
        <v>34</v>
      </c>
      <c r="B17" s="48" t="s">
        <v>69</v>
      </c>
      <c r="C17" s="46" t="s">
        <v>34</v>
      </c>
      <c r="D17" s="48"/>
      <c r="E17" s="46" t="s">
        <v>34</v>
      </c>
      <c r="F17" s="48"/>
      <c r="G17" s="46"/>
    </row>
    <row r="18" spans="1:7">
      <c r="A18" s="46" t="s">
        <v>35</v>
      </c>
      <c r="B18" s="48" t="s">
        <v>70</v>
      </c>
      <c r="C18" s="46" t="s">
        <v>35</v>
      </c>
      <c r="D18" s="48"/>
      <c r="E18" s="46" t="s">
        <v>35</v>
      </c>
      <c r="F18" s="48"/>
      <c r="G18" s="46"/>
    </row>
    <row r="19" spans="1:7">
      <c r="A19" s="46" t="s">
        <v>36</v>
      </c>
      <c r="B19" s="48" t="s">
        <v>71</v>
      </c>
      <c r="C19" s="46" t="s">
        <v>36</v>
      </c>
      <c r="D19" s="48"/>
      <c r="E19" s="46" t="s">
        <v>36</v>
      </c>
      <c r="F19" s="48"/>
      <c r="G19" s="46"/>
    </row>
    <row r="20" spans="1:7">
      <c r="A20" s="46" t="s">
        <v>37</v>
      </c>
      <c r="B20" s="48" t="s">
        <v>72</v>
      </c>
      <c r="C20" s="46" t="s">
        <v>37</v>
      </c>
      <c r="D20" s="48"/>
      <c r="E20" s="46" t="s">
        <v>37</v>
      </c>
      <c r="F20" s="48"/>
      <c r="G20" s="46"/>
    </row>
    <row r="21" spans="1:7">
      <c r="A21" s="46" t="s">
        <v>38</v>
      </c>
      <c r="B21" s="48" t="s">
        <v>73</v>
      </c>
      <c r="C21" s="46" t="s">
        <v>38</v>
      </c>
      <c r="D21" s="48"/>
      <c r="E21" s="46" t="s">
        <v>38</v>
      </c>
      <c r="F21" s="48"/>
      <c r="G21" s="46"/>
    </row>
    <row r="22" spans="1:7">
      <c r="A22" s="46" t="s">
        <v>39</v>
      </c>
      <c r="B22" s="48" t="s">
        <v>74</v>
      </c>
      <c r="C22" s="46" t="s">
        <v>39</v>
      </c>
      <c r="D22" s="48"/>
      <c r="E22" s="46" t="s">
        <v>39</v>
      </c>
      <c r="F22" s="48"/>
      <c r="G22" s="46"/>
    </row>
    <row r="23" spans="1:7">
      <c r="A23" s="46" t="s">
        <v>40</v>
      </c>
      <c r="B23" s="48" t="s">
        <v>75</v>
      </c>
      <c r="C23" s="46" t="s">
        <v>40</v>
      </c>
      <c r="D23" s="48"/>
      <c r="E23" s="46" t="s">
        <v>40</v>
      </c>
      <c r="F23" s="48"/>
      <c r="G23" s="46"/>
    </row>
    <row r="24" spans="1:7">
      <c r="A24" s="46" t="s">
        <v>41</v>
      </c>
      <c r="B24" s="48" t="s">
        <v>76</v>
      </c>
      <c r="C24" s="46" t="s">
        <v>41</v>
      </c>
      <c r="D24" s="48"/>
      <c r="E24" s="46" t="s">
        <v>41</v>
      </c>
      <c r="F24" s="48"/>
      <c r="G24" s="46"/>
    </row>
    <row r="25" spans="1:7">
      <c r="A25" s="46" t="s">
        <v>42</v>
      </c>
      <c r="B25" s="48" t="s">
        <v>77</v>
      </c>
      <c r="C25" s="46" t="s">
        <v>42</v>
      </c>
      <c r="D25" s="48"/>
      <c r="E25" s="46" t="s">
        <v>42</v>
      </c>
      <c r="F25" s="48"/>
      <c r="G25" s="46"/>
    </row>
    <row r="26" spans="1:7">
      <c r="A26" s="46"/>
      <c r="C26" s="46"/>
      <c r="E26" s="46"/>
    </row>
    <row r="27" spans="1:7">
      <c r="A27" s="46"/>
      <c r="C27" s="46"/>
      <c r="E27" s="46"/>
    </row>
    <row r="28" spans="1:7">
      <c r="A28" s="46"/>
      <c r="C28" s="46"/>
      <c r="E28" s="46"/>
    </row>
    <row r="29" spans="1:7">
      <c r="A29" s="46"/>
      <c r="C29" s="46"/>
      <c r="E29" s="46"/>
    </row>
    <row r="30" spans="1:7">
      <c r="A30" s="46"/>
      <c r="C30" s="46"/>
      <c r="E30" s="46"/>
    </row>
    <row r="31" spans="1:7">
      <c r="A31" s="46"/>
      <c r="C31" s="46"/>
      <c r="E31" s="46"/>
    </row>
    <row r="32" spans="1:7">
      <c r="A32" s="46"/>
      <c r="C32" s="46"/>
      <c r="E32" s="46"/>
    </row>
    <row r="33" spans="1:5">
      <c r="A33" s="46"/>
      <c r="C33" s="46"/>
      <c r="E33" s="46"/>
    </row>
    <row r="34" spans="1:5">
      <c r="A34" s="46"/>
      <c r="C34" s="46"/>
      <c r="E34" s="46"/>
    </row>
    <row r="35" spans="1:5">
      <c r="A35" s="46"/>
      <c r="C35" s="46"/>
      <c r="E35" s="46"/>
    </row>
    <row r="36" spans="1:5">
      <c r="A36" s="46"/>
      <c r="C36" s="46"/>
      <c r="E36" s="46"/>
    </row>
    <row r="37" spans="1:5">
      <c r="A37" s="46"/>
      <c r="C37" s="46"/>
      <c r="E37" s="46"/>
    </row>
    <row r="38" spans="1:5">
      <c r="A38" s="46"/>
      <c r="C38" s="46"/>
      <c r="E38" s="46"/>
    </row>
    <row r="39" spans="1:5">
      <c r="C39" s="46"/>
      <c r="E39" s="46"/>
    </row>
    <row r="40" spans="1:5">
      <c r="C40" s="46"/>
      <c r="E40" s="46"/>
    </row>
    <row r="41" spans="1:5">
      <c r="C41" s="46"/>
      <c r="E41" s="46"/>
    </row>
    <row r="42" spans="1:5">
      <c r="C42" s="46"/>
      <c r="E42" s="46"/>
    </row>
    <row r="43" spans="1:5">
      <c r="C43" s="46"/>
      <c r="E43" s="46"/>
    </row>
    <row r="44" spans="1:5">
      <c r="C44" s="46"/>
      <c r="E44" s="46"/>
    </row>
    <row r="45" spans="1:5">
      <c r="C45" s="46"/>
      <c r="E45" s="46"/>
    </row>
    <row r="46" spans="1:5">
      <c r="C46" s="46"/>
      <c r="E46" s="46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1R서사시</vt:lpstr>
      <vt:lpstr>2R그리스로마신화</vt:lpstr>
      <vt:lpstr>3R그리스비극전집</vt:lpstr>
      <vt:lpstr>4R단테신곡</vt:lpstr>
      <vt:lpstr>종합진도</vt:lpstr>
      <vt:lpstr>트리플목차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인문고전_완독기</dc:title>
  <dc:subject>인문고전 독서 기록</dc:subject>
  <dc:creator/>
  <cp:lastModifiedBy/>
  <dcterms:created xsi:type="dcterms:W3CDTF">2006-09-13T11:19:49Z</dcterms:created>
  <dcterms:modified xsi:type="dcterms:W3CDTF">2012-04-28T01:04:25Z</dcterms:modified>
</cp:coreProperties>
</file>